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921" yWindow="65476" windowWidth="15135" windowHeight="9300" activeTab="1"/>
  </bookViews>
  <sheets>
    <sheet name="командный зачет" sheetId="1" r:id="rId1"/>
    <sheet name="  3 кл м" sheetId="2" r:id="rId2"/>
    <sheet name="  3 кл см" sheetId="3" r:id="rId3"/>
  </sheets>
  <definedNames>
    <definedName name="_xlnm.Print_Titles" localSheetId="2">'  3 кл см'!$9:$10</definedName>
    <definedName name="_xlnm.Print_Area" localSheetId="0">'командный зачет'!$A$1:$V$26</definedName>
  </definedNames>
  <calcPr fullCalcOnLoad="1"/>
</workbook>
</file>

<file path=xl/sharedStrings.xml><?xml version="1.0" encoding="utf-8"?>
<sst xmlns="http://schemas.openxmlformats.org/spreadsheetml/2006/main" count="232" uniqueCount="100">
  <si>
    <t>№ п/п</t>
  </si>
  <si>
    <t>Представитель, Ф.И.О.</t>
  </si>
  <si>
    <t>Делегация</t>
  </si>
  <si>
    <t>№ связки</t>
  </si>
  <si>
    <t>Состав связки</t>
  </si>
  <si>
    <t>Министерство образования и науки Челябинской области</t>
  </si>
  <si>
    <t>Министерство по физической культуре, спорту и туризму Челябинской области</t>
  </si>
  <si>
    <t>"Вираж" ЦДЮТиК г.Миасс</t>
  </si>
  <si>
    <t>СЮТур  г.Челябинск</t>
  </si>
  <si>
    <t>Челябинская региональная физкультурно-спортивная общественная организация «Федерация спортивного туризма»</t>
  </si>
  <si>
    <t>"Экипаж" г.Карабаш</t>
  </si>
  <si>
    <t>Балютов Ю.С.</t>
  </si>
  <si>
    <t>Фаезов Р.Ф.</t>
  </si>
  <si>
    <t>Авраменко Артем 2, Абрамов Дмитрий 3</t>
  </si>
  <si>
    <t>Тагиров И.З.</t>
  </si>
  <si>
    <t>Дудкина Т.А.</t>
  </si>
  <si>
    <t>Беляков Роман 3, Виноградов Константин 2</t>
  </si>
  <si>
    <t>Анисимова Н.А.</t>
  </si>
  <si>
    <t>Юрченко Юрий 2, Хильченко Андрей 3</t>
  </si>
  <si>
    <t>Трушникова В.И.</t>
  </si>
  <si>
    <t>Казанцев Станислав 3, Дубовенко Николай 3</t>
  </si>
  <si>
    <t>Просвирина Г.И.</t>
  </si>
  <si>
    <t>Тагиров Марат 2, Белякова Марина 2</t>
  </si>
  <si>
    <t>Стерхов Кирилл 2, Солпанова Маргарита 3</t>
  </si>
  <si>
    <t>Минин Александр 2, Краева Дарья 2</t>
  </si>
  <si>
    <t>Колосов Иван 2, Конкина Евгения 2</t>
  </si>
  <si>
    <t>Кривощеков Алексей 2, Лаврентьева Анастасия 2</t>
  </si>
  <si>
    <t>Котельников Дмитрий 2, Степанова Наталья 3</t>
  </si>
  <si>
    <t>Серков Сергей 3, Шульгина Евгения 2</t>
  </si>
  <si>
    <t>г. Челябинск</t>
  </si>
  <si>
    <t>002</t>
  </si>
  <si>
    <t>004</t>
  </si>
  <si>
    <t>005</t>
  </si>
  <si>
    <t>006</t>
  </si>
  <si>
    <t>007</t>
  </si>
  <si>
    <t>008</t>
  </si>
  <si>
    <t>014</t>
  </si>
  <si>
    <t>016</t>
  </si>
  <si>
    <t>018</t>
  </si>
  <si>
    <t>019</t>
  </si>
  <si>
    <t>020</t>
  </si>
  <si>
    <t>021</t>
  </si>
  <si>
    <t>025</t>
  </si>
  <si>
    <t>027</t>
  </si>
  <si>
    <t>Время
старта</t>
  </si>
  <si>
    <t>Время
финиша</t>
  </si>
  <si>
    <t>Беговое
время</t>
  </si>
  <si>
    <t>Штрафы на этапах</t>
  </si>
  <si>
    <t>Сумма
штрафов</t>
  </si>
  <si>
    <t>Штрафное время</t>
  </si>
  <si>
    <t>Отсечка</t>
  </si>
  <si>
    <t>Результат</t>
  </si>
  <si>
    <t>Место</t>
  </si>
  <si>
    <t>подъем</t>
  </si>
  <si>
    <t>переправа по бревну</t>
  </si>
  <si>
    <t>альеншток</t>
  </si>
  <si>
    <t>тонкий лед</t>
  </si>
  <si>
    <t>Цена 1 балла</t>
  </si>
  <si>
    <t>Наклонная навесная</t>
  </si>
  <si>
    <t>спуск с с/с</t>
  </si>
  <si>
    <t>-</t>
  </si>
  <si>
    <t>Государственное учреждение дополнительного образования детей «Областной Центр дополнительного образования детей»</t>
  </si>
  <si>
    <t xml:space="preserve">19-20 февраля 2011 г.                                                                                                 </t>
  </si>
  <si>
    <t>Швед В.А.</t>
  </si>
  <si>
    <t>Главный судья:</t>
  </si>
  <si>
    <t xml:space="preserve">Главный секретарь: </t>
  </si>
  <si>
    <t>Личик Константин 2, Шайхутдинова Лилия 3</t>
  </si>
  <si>
    <t>сн.</t>
  </si>
  <si>
    <t xml:space="preserve">Первенство Челябинской области среди обучающихся по спортивному туризму на лыжных дистанциях </t>
  </si>
  <si>
    <t>Батырев Денис 2, Еловсков Дмитрий 3</t>
  </si>
  <si>
    <t>Командный зачет</t>
  </si>
  <si>
    <t>Сумма штрафов</t>
  </si>
  <si>
    <t>Результат 
команды</t>
  </si>
  <si>
    <t>скорост спуск</t>
  </si>
  <si>
    <t>ЦДЮТур "Космос"-3
 г. Челябинск</t>
  </si>
  <si>
    <t>Колосов Иван 2, 
Конкина Евгения 2</t>
  </si>
  <si>
    <t>МОУ СОШ №18
 г. Челябинск</t>
  </si>
  <si>
    <t>по 1 связке</t>
  </si>
  <si>
    <t>№ связ-ки</t>
  </si>
  <si>
    <t>Примечание</t>
  </si>
  <si>
    <t>Тагиров Марат 2, 
Белякова Марина 2</t>
  </si>
  <si>
    <t>наклонная навесная</t>
  </si>
  <si>
    <t>ЦДЮТур 
"Космос" -3
 г. Челябинск</t>
  </si>
  <si>
    <t>"Вираж" ЦДЮТиК г. Миасс</t>
  </si>
  <si>
    <t>СЮТур  г. Челябинск</t>
  </si>
  <si>
    <t>МОУ СОШ № 106-1 
г. Челябинск</t>
  </si>
  <si>
    <t>"Вираж" ЦДЮТиК 
г. Миасс</t>
  </si>
  <si>
    <t>МОУ СОШ
№ 18, 
г. Челябинск</t>
  </si>
  <si>
    <t>"Экипаж" 
г. Карабаш</t>
  </si>
  <si>
    <t>Леонов Дмитрий 2, Петухов Виктор 2</t>
  </si>
  <si>
    <t>ЦДЮТур "Космос" -3 
г. Челябинск</t>
  </si>
  <si>
    <t>МОУ СОШ № 18 г. Челябинск</t>
  </si>
  <si>
    <t>Осипов П.В., СС1К</t>
  </si>
  <si>
    <t>Протокол результатов на дистанции лыжная связка 3 класса</t>
  </si>
  <si>
    <t xml:space="preserve">СМЕШАННЫЕ СВЯЗКИ                      </t>
  </si>
  <si>
    <t xml:space="preserve">СВЯЗКИ ЮНОШЕЙ          </t>
  </si>
  <si>
    <t>МОУ СОШ №106-1 
г. Челябинск</t>
  </si>
  <si>
    <t>Леонов Дмитрий2, Петухов Виктор 2</t>
  </si>
  <si>
    <t>ДЭЦ                    г. Копейск</t>
  </si>
  <si>
    <t>ДЭЦ г. Копейск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</si>
</sst>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:ss;@"/>
    <numFmt numFmtId="177" formatCode="[$-F400]h:mm:ss\ AM/PM"/>
    <numFmt numFmtId="178" formatCode="[$-FC19]d\ mmmm\ yyyy\ &quot;г.&quot;"/>
    <numFmt numFmtId="179" formatCode="[$-409]h:mm:ss\ AM/PM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textRotation="90" wrapText="1"/>
    </xf>
    <xf numFmtId="0" fontId="0" fillId="24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176" fontId="11" fillId="24" borderId="10" xfId="0" applyNumberFormat="1" applyFont="1" applyFill="1" applyBorder="1" applyAlignment="1">
      <alignment horizontal="center" vertical="center" textRotation="90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24" borderId="0" xfId="0" applyNumberForma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horizontal="center" vertical="center" wrapText="1"/>
    </xf>
    <xf numFmtId="176" fontId="11" fillId="24" borderId="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6" fontId="6" fillId="24" borderId="10" xfId="0" applyNumberFormat="1" applyFont="1" applyFill="1" applyBorder="1" applyAlignment="1">
      <alignment horizontal="center" vertical="center" wrapText="1"/>
    </xf>
    <xf numFmtId="21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1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 shrinkToFit="1"/>
    </xf>
    <xf numFmtId="176" fontId="31" fillId="24" borderId="10" xfId="0" applyNumberFormat="1" applyFont="1" applyFill="1" applyBorder="1" applyAlignment="1">
      <alignment horizontal="center" vertical="center" textRotation="90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1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176" fontId="37" fillId="24" borderId="10" xfId="0" applyNumberFormat="1" applyFont="1" applyFill="1" applyBorder="1" applyAlignment="1">
      <alignment horizontal="center" vertical="center" textRotation="90" wrapText="1"/>
    </xf>
    <xf numFmtId="0" fontId="0" fillId="24" borderId="10" xfId="0" applyNumberFormat="1" applyFont="1" applyFill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textRotation="90" wrapText="1"/>
    </xf>
    <xf numFmtId="176" fontId="0" fillId="24" borderId="10" xfId="0" applyNumberFormat="1" applyFont="1" applyFill="1" applyBorder="1" applyAlignment="1">
      <alignment horizontal="center" vertical="center" textRotation="90" wrapText="1"/>
    </xf>
    <xf numFmtId="176" fontId="0" fillId="0" borderId="10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textRotation="90" wrapText="1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wrapText="1" shrinkToFit="1"/>
    </xf>
    <xf numFmtId="0" fontId="37" fillId="0" borderId="10" xfId="0" applyNumberFormat="1" applyFont="1" applyFill="1" applyBorder="1" applyAlignment="1">
      <alignment horizontal="center" vertical="center" textRotation="90" wrapText="1" shrinkToFit="1"/>
    </xf>
    <xf numFmtId="0" fontId="37" fillId="0" borderId="10" xfId="0" applyFont="1" applyFill="1" applyBorder="1" applyAlignment="1">
      <alignment horizontal="center" vertical="center" textRotation="90" wrapText="1" shrinkToFit="1"/>
    </xf>
    <xf numFmtId="0" fontId="35" fillId="0" borderId="10" xfId="0" applyNumberFormat="1" applyFont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textRotation="90" wrapText="1"/>
    </xf>
    <xf numFmtId="176" fontId="9" fillId="24" borderId="10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textRotation="90" wrapText="1" shrinkToFit="1"/>
    </xf>
    <xf numFmtId="0" fontId="5" fillId="0" borderId="13" xfId="0" applyNumberFormat="1" applyFont="1" applyFill="1" applyBorder="1" applyAlignment="1">
      <alignment horizontal="center" vertical="center" textRotation="90" wrapText="1" shrinkToFit="1"/>
    </xf>
    <xf numFmtId="0" fontId="39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view="pageBreakPreview" zoomScaleSheetLayoutView="100" workbookViewId="0" topLeftCell="A16">
      <selection activeCell="E24" sqref="E24"/>
    </sheetView>
  </sheetViews>
  <sheetFormatPr defaultColWidth="9.140625" defaultRowHeight="12.75"/>
  <cols>
    <col min="1" max="1" width="2.8515625" style="4" customWidth="1"/>
    <col min="2" max="2" width="15.8515625" style="0" customWidth="1"/>
    <col min="3" max="3" width="19.28125" style="0" customWidth="1"/>
    <col min="4" max="4" width="5.28125" style="2" customWidth="1"/>
    <col min="5" max="5" width="11.28125" style="0" customWidth="1"/>
    <col min="6" max="6" width="7.421875" style="2" customWidth="1"/>
    <col min="7" max="7" width="7.421875" style="0" customWidth="1"/>
    <col min="8" max="8" width="7.140625" style="0" customWidth="1"/>
    <col min="9" max="9" width="3.00390625" style="0" customWidth="1"/>
    <col min="10" max="10" width="4.7109375" style="0" customWidth="1"/>
    <col min="11" max="11" width="4.28125" style="0" customWidth="1"/>
    <col min="12" max="12" width="3.140625" style="0" customWidth="1"/>
    <col min="13" max="13" width="3.28125" style="0" customWidth="1"/>
    <col min="14" max="14" width="3.00390625" style="0" customWidth="1"/>
    <col min="15" max="15" width="3.28125" style="0" customWidth="1"/>
    <col min="16" max="16" width="0.42578125" style="0" hidden="1" customWidth="1"/>
    <col min="17" max="17" width="7.140625" style="0" customWidth="1"/>
    <col min="18" max="18" width="7.00390625" style="0" customWidth="1"/>
    <col min="19" max="19" width="6.8515625" style="0" customWidth="1"/>
    <col min="20" max="20" width="9.00390625" style="102" customWidth="1"/>
    <col min="21" max="21" width="4.7109375" style="2" customWidth="1"/>
    <col min="22" max="22" width="6.8515625" style="0" customWidth="1"/>
  </cols>
  <sheetData>
    <row r="1" spans="5:31" s="47" customFormat="1" ht="12" customHeight="1">
      <c r="E1" s="64"/>
      <c r="F1" s="65" t="s">
        <v>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96"/>
      <c r="U1" s="64"/>
      <c r="V1" s="64"/>
      <c r="W1" s="64"/>
      <c r="X1" s="64"/>
      <c r="Y1" s="64"/>
      <c r="Z1" s="64"/>
      <c r="AA1" s="64"/>
      <c r="AB1" s="65"/>
      <c r="AC1" s="65"/>
      <c r="AD1" s="65"/>
      <c r="AE1" s="64"/>
    </row>
    <row r="2" spans="5:31" s="47" customFormat="1" ht="12" customHeight="1">
      <c r="E2" s="64"/>
      <c r="F2" s="65" t="s">
        <v>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96"/>
      <c r="U2" s="64"/>
      <c r="V2" s="64"/>
      <c r="W2" s="64"/>
      <c r="X2" s="64"/>
      <c r="Y2" s="64"/>
      <c r="Z2" s="64"/>
      <c r="AA2" s="64"/>
      <c r="AB2" s="65"/>
      <c r="AC2" s="65"/>
      <c r="AD2" s="65"/>
      <c r="AE2" s="64"/>
    </row>
    <row r="3" spans="5:31" s="47" customFormat="1" ht="13.5" customHeight="1">
      <c r="E3" s="66"/>
      <c r="F3" s="65" t="s">
        <v>61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97"/>
      <c r="U3" s="66"/>
      <c r="V3" s="66"/>
      <c r="W3" s="66"/>
      <c r="X3" s="66"/>
      <c r="Y3" s="66"/>
      <c r="Z3" s="66"/>
      <c r="AA3" s="66"/>
      <c r="AB3" s="65"/>
      <c r="AC3" s="65"/>
      <c r="AD3" s="65"/>
      <c r="AE3" s="64"/>
    </row>
    <row r="4" spans="5:31" s="47" customFormat="1" ht="13.5" customHeight="1">
      <c r="E4" s="66"/>
      <c r="F4" s="65" t="s">
        <v>9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97"/>
      <c r="U4" s="66"/>
      <c r="V4" s="66"/>
      <c r="W4" s="66"/>
      <c r="X4" s="66"/>
      <c r="Y4" s="66"/>
      <c r="Z4" s="66"/>
      <c r="AA4" s="66"/>
      <c r="AB4" s="65"/>
      <c r="AC4" s="65"/>
      <c r="AD4" s="65"/>
      <c r="AE4" s="64"/>
    </row>
    <row r="5" spans="2:31" s="47" customFormat="1" ht="13.5" customHeight="1">
      <c r="B5" s="47" t="s">
        <v>62</v>
      </c>
      <c r="D5" s="66"/>
      <c r="H5" s="65"/>
      <c r="N5" s="47" t="s">
        <v>29</v>
      </c>
      <c r="O5" s="67"/>
      <c r="T5" s="67"/>
      <c r="AE5" s="64"/>
    </row>
    <row r="6" spans="3:24" s="47" customFormat="1" ht="13.5" customHeight="1">
      <c r="C6" s="68" t="s">
        <v>68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98"/>
      <c r="U6" s="68"/>
      <c r="V6" s="68"/>
      <c r="W6" s="68"/>
      <c r="X6" s="68"/>
    </row>
    <row r="7" spans="1:20" s="13" customFormat="1" ht="13.5" customHeight="1">
      <c r="A7" s="14"/>
      <c r="B7" s="14"/>
      <c r="C7" s="122" t="s">
        <v>93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63"/>
      <c r="S7" s="63"/>
      <c r="T7" s="99"/>
    </row>
    <row r="8" spans="1:34" s="25" customFormat="1" ht="14.25" customHeight="1">
      <c r="A8" s="136" t="s">
        <v>70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50"/>
      <c r="X8" s="50"/>
      <c r="Y8" s="50"/>
      <c r="Z8" s="50"/>
      <c r="AH8" s="51"/>
    </row>
    <row r="9" spans="1:22" s="69" customFormat="1" ht="24" customHeight="1">
      <c r="A9" s="140" t="s">
        <v>0</v>
      </c>
      <c r="B9" s="141" t="s">
        <v>2</v>
      </c>
      <c r="C9" s="142" t="s">
        <v>4</v>
      </c>
      <c r="D9" s="143" t="s">
        <v>78</v>
      </c>
      <c r="E9" s="144" t="s">
        <v>1</v>
      </c>
      <c r="F9" s="126" t="s">
        <v>44</v>
      </c>
      <c r="G9" s="126" t="s">
        <v>45</v>
      </c>
      <c r="H9" s="126" t="s">
        <v>46</v>
      </c>
      <c r="I9" s="132" t="s">
        <v>47</v>
      </c>
      <c r="J9" s="132"/>
      <c r="K9" s="132"/>
      <c r="L9" s="132"/>
      <c r="M9" s="132"/>
      <c r="N9" s="132"/>
      <c r="O9" s="127" t="s">
        <v>71</v>
      </c>
      <c r="P9" s="134" t="s">
        <v>57</v>
      </c>
      <c r="Q9" s="134" t="s">
        <v>49</v>
      </c>
      <c r="R9" s="134" t="s">
        <v>50</v>
      </c>
      <c r="S9" s="134" t="s">
        <v>51</v>
      </c>
      <c r="T9" s="135" t="s">
        <v>72</v>
      </c>
      <c r="U9" s="133" t="s">
        <v>52</v>
      </c>
      <c r="V9" s="138" t="s">
        <v>79</v>
      </c>
    </row>
    <row r="10" spans="1:22" s="13" customFormat="1" ht="61.5" customHeight="1">
      <c r="A10" s="140"/>
      <c r="B10" s="141"/>
      <c r="C10" s="142"/>
      <c r="D10" s="143"/>
      <c r="E10" s="144"/>
      <c r="F10" s="126"/>
      <c r="G10" s="126"/>
      <c r="H10" s="126"/>
      <c r="I10" s="106" t="s">
        <v>53</v>
      </c>
      <c r="J10" s="106" t="s">
        <v>54</v>
      </c>
      <c r="K10" s="106" t="s">
        <v>81</v>
      </c>
      <c r="L10" s="106" t="s">
        <v>55</v>
      </c>
      <c r="M10" s="106" t="s">
        <v>73</v>
      </c>
      <c r="N10" s="106" t="s">
        <v>56</v>
      </c>
      <c r="O10" s="127"/>
      <c r="P10" s="134"/>
      <c r="Q10" s="134"/>
      <c r="R10" s="134"/>
      <c r="S10" s="134"/>
      <c r="T10" s="135"/>
      <c r="U10" s="133"/>
      <c r="V10" s="138"/>
    </row>
    <row r="11" spans="1:22" ht="27" customHeight="1">
      <c r="A11" s="104">
        <v>1</v>
      </c>
      <c r="B11" s="131" t="s">
        <v>74</v>
      </c>
      <c r="C11" s="108" t="s">
        <v>18</v>
      </c>
      <c r="D11" s="32" t="s">
        <v>33</v>
      </c>
      <c r="E11" s="137" t="s">
        <v>12</v>
      </c>
      <c r="F11" s="28">
        <v>0.003472222222222222</v>
      </c>
      <c r="G11" s="28">
        <v>0.026805555555555555</v>
      </c>
      <c r="H11" s="28">
        <v>0.02333333333333333</v>
      </c>
      <c r="I11" s="27">
        <v>1</v>
      </c>
      <c r="J11" s="27">
        <v>0</v>
      </c>
      <c r="K11" s="27">
        <v>0</v>
      </c>
      <c r="L11" s="36" t="s">
        <v>60</v>
      </c>
      <c r="M11" s="27">
        <v>0</v>
      </c>
      <c r="N11" s="27">
        <v>0</v>
      </c>
      <c r="O11" s="30">
        <v>1</v>
      </c>
      <c r="P11" s="109">
        <v>0.000173611111111111</v>
      </c>
      <c r="Q11" s="28">
        <v>0.000173611111111111</v>
      </c>
      <c r="R11" s="28"/>
      <c r="S11" s="28">
        <v>0.02350694444444444</v>
      </c>
      <c r="T11" s="128">
        <f>SUM(S11:S12)</f>
        <v>0.042291666666666665</v>
      </c>
      <c r="U11" s="129">
        <v>1</v>
      </c>
      <c r="V11" s="124"/>
    </row>
    <row r="12" spans="1:22" ht="28.5" customHeight="1">
      <c r="A12" s="104"/>
      <c r="B12" s="131"/>
      <c r="C12" s="108" t="s">
        <v>24</v>
      </c>
      <c r="D12" s="32" t="s">
        <v>39</v>
      </c>
      <c r="E12" s="137"/>
      <c r="F12" s="28">
        <v>0.03958333333333333</v>
      </c>
      <c r="G12" s="28">
        <v>0.057847222222222223</v>
      </c>
      <c r="H12" s="28">
        <v>0.018263888888888892</v>
      </c>
      <c r="I12" s="27">
        <v>0</v>
      </c>
      <c r="J12" s="27">
        <v>0</v>
      </c>
      <c r="K12" s="36">
        <v>3</v>
      </c>
      <c r="L12" s="36" t="s">
        <v>60</v>
      </c>
      <c r="M12" s="27">
        <v>0</v>
      </c>
      <c r="N12" s="27">
        <v>0</v>
      </c>
      <c r="O12" s="30">
        <v>3</v>
      </c>
      <c r="P12" s="109">
        <v>0.000173611111111111</v>
      </c>
      <c r="Q12" s="28">
        <v>0.000520833333333333</v>
      </c>
      <c r="R12" s="28"/>
      <c r="S12" s="28">
        <v>0.018784722222222223</v>
      </c>
      <c r="T12" s="128"/>
      <c r="U12" s="129"/>
      <c r="V12" s="124"/>
    </row>
    <row r="13" spans="1:22" ht="25.5" customHeight="1">
      <c r="A13" s="104">
        <v>2</v>
      </c>
      <c r="B13" s="131" t="s">
        <v>8</v>
      </c>
      <c r="C13" s="110" t="s">
        <v>66</v>
      </c>
      <c r="D13" s="32" t="s">
        <v>34</v>
      </c>
      <c r="E13" s="130" t="s">
        <v>19</v>
      </c>
      <c r="F13" s="28">
        <v>0.008333333333333333</v>
      </c>
      <c r="G13" s="28">
        <v>0.03304398148148149</v>
      </c>
      <c r="H13" s="28">
        <v>0.024710648148148155</v>
      </c>
      <c r="I13" s="27">
        <v>0</v>
      </c>
      <c r="J13" s="27">
        <v>0</v>
      </c>
      <c r="K13" s="27">
        <v>0</v>
      </c>
      <c r="L13" s="36" t="s">
        <v>60</v>
      </c>
      <c r="M13" s="27">
        <v>0</v>
      </c>
      <c r="N13" s="27">
        <v>0</v>
      </c>
      <c r="O13" s="30">
        <v>0</v>
      </c>
      <c r="P13" s="109">
        <v>0.000173611111111111</v>
      </c>
      <c r="Q13" s="28">
        <v>0</v>
      </c>
      <c r="R13" s="28"/>
      <c r="S13" s="28">
        <v>0.024710648148148155</v>
      </c>
      <c r="T13" s="128">
        <f>SUM(S13:S14)</f>
        <v>0.0571875</v>
      </c>
      <c r="U13" s="129">
        <v>2</v>
      </c>
      <c r="V13" s="124"/>
    </row>
    <row r="14" spans="1:22" s="5" customFormat="1" ht="27.75" customHeight="1">
      <c r="A14" s="104"/>
      <c r="B14" s="131"/>
      <c r="C14" s="110" t="s">
        <v>75</v>
      </c>
      <c r="D14" s="32" t="s">
        <v>40</v>
      </c>
      <c r="E14" s="130"/>
      <c r="F14" s="28">
        <v>0.04583333333333334</v>
      </c>
      <c r="G14" s="28">
        <v>0.07657407407407407</v>
      </c>
      <c r="H14" s="28">
        <v>0.030740740740740735</v>
      </c>
      <c r="I14" s="27">
        <v>0</v>
      </c>
      <c r="J14" s="27">
        <v>0</v>
      </c>
      <c r="K14" s="27">
        <v>0</v>
      </c>
      <c r="L14" s="36" t="s">
        <v>60</v>
      </c>
      <c r="M14" s="27">
        <v>0</v>
      </c>
      <c r="N14" s="27">
        <v>10</v>
      </c>
      <c r="O14" s="30">
        <v>10</v>
      </c>
      <c r="P14" s="109">
        <v>0.000173611111111111</v>
      </c>
      <c r="Q14" s="28">
        <v>0.0017361111111111101</v>
      </c>
      <c r="R14" s="28"/>
      <c r="S14" s="28">
        <v>0.03247685185185185</v>
      </c>
      <c r="T14" s="128"/>
      <c r="U14" s="129"/>
      <c r="V14" s="124"/>
    </row>
    <row r="15" spans="1:22" s="5" customFormat="1" ht="33.75" customHeight="1">
      <c r="A15" s="104">
        <v>3</v>
      </c>
      <c r="B15" s="131" t="s">
        <v>76</v>
      </c>
      <c r="C15" s="108" t="s">
        <v>23</v>
      </c>
      <c r="D15" s="32" t="s">
        <v>38</v>
      </c>
      <c r="E15" s="130" t="s">
        <v>17</v>
      </c>
      <c r="F15" s="28">
        <v>0.034722222222222224</v>
      </c>
      <c r="G15" s="28">
        <v>0.05833333333333333</v>
      </c>
      <c r="H15" s="28">
        <v>0.023611111111111104</v>
      </c>
      <c r="I15" s="27">
        <v>0</v>
      </c>
      <c r="J15" s="27">
        <v>0</v>
      </c>
      <c r="K15" s="27">
        <v>10</v>
      </c>
      <c r="L15" s="36" t="s">
        <v>60</v>
      </c>
      <c r="M15" s="27">
        <v>0</v>
      </c>
      <c r="N15" s="27">
        <v>10</v>
      </c>
      <c r="O15" s="30">
        <v>20</v>
      </c>
      <c r="P15" s="109">
        <v>0.000173611111111111</v>
      </c>
      <c r="Q15" s="28">
        <v>0.0034722222222222203</v>
      </c>
      <c r="R15" s="28"/>
      <c r="S15" s="28">
        <v>0.027083333333333324</v>
      </c>
      <c r="T15" s="128">
        <f>SUM(S15:S16)</f>
        <v>0.06359953703703702</v>
      </c>
      <c r="U15" s="129">
        <v>3</v>
      </c>
      <c r="V15" s="125"/>
    </row>
    <row r="16" spans="1:22" ht="37.5" customHeight="1">
      <c r="A16" s="104"/>
      <c r="B16" s="131"/>
      <c r="C16" s="108" t="s">
        <v>16</v>
      </c>
      <c r="D16" s="32" t="s">
        <v>32</v>
      </c>
      <c r="E16" s="130"/>
      <c r="F16" s="28">
        <v>0.0062499999999999995</v>
      </c>
      <c r="G16" s="28">
        <v>0.03755787037037037</v>
      </c>
      <c r="H16" s="28">
        <v>0.031307870370370375</v>
      </c>
      <c r="I16" s="27">
        <v>0</v>
      </c>
      <c r="J16" s="27">
        <v>0</v>
      </c>
      <c r="K16" s="27">
        <v>30</v>
      </c>
      <c r="L16" s="36" t="s">
        <v>60</v>
      </c>
      <c r="M16" s="27">
        <v>0</v>
      </c>
      <c r="N16" s="27">
        <v>0</v>
      </c>
      <c r="O16" s="30">
        <v>30</v>
      </c>
      <c r="P16" s="109">
        <v>0.000173611111111111</v>
      </c>
      <c r="Q16" s="28">
        <v>0.0052083333333333304</v>
      </c>
      <c r="R16" s="28"/>
      <c r="S16" s="28">
        <v>0.036516203703703703</v>
      </c>
      <c r="T16" s="128"/>
      <c r="U16" s="129"/>
      <c r="V16" s="125"/>
    </row>
    <row r="17" spans="1:22" ht="39.75" customHeight="1">
      <c r="A17" s="104">
        <v>4</v>
      </c>
      <c r="B17" s="131" t="s">
        <v>10</v>
      </c>
      <c r="C17" s="108" t="s">
        <v>26</v>
      </c>
      <c r="D17" s="32" t="s">
        <v>41</v>
      </c>
      <c r="E17" s="130" t="s">
        <v>11</v>
      </c>
      <c r="F17" s="28">
        <v>0.04097222222222222</v>
      </c>
      <c r="G17" s="28">
        <v>0.059201388888888894</v>
      </c>
      <c r="H17" s="28">
        <v>0.01822916666666667</v>
      </c>
      <c r="I17" s="27">
        <v>0</v>
      </c>
      <c r="J17" s="27">
        <v>0</v>
      </c>
      <c r="K17" s="27">
        <v>10</v>
      </c>
      <c r="L17" s="36" t="s">
        <v>60</v>
      </c>
      <c r="M17" s="27">
        <v>0</v>
      </c>
      <c r="N17" s="27">
        <v>0</v>
      </c>
      <c r="O17" s="30">
        <v>10</v>
      </c>
      <c r="P17" s="109">
        <v>0.000173611111111111</v>
      </c>
      <c r="Q17" s="28">
        <v>0.0017361111111111101</v>
      </c>
      <c r="R17" s="28"/>
      <c r="S17" s="28">
        <v>0.019965277777777783</v>
      </c>
      <c r="T17" s="88">
        <v>0.01996527777777778</v>
      </c>
      <c r="U17" s="145">
        <v>4</v>
      </c>
      <c r="V17" s="123" t="s">
        <v>77</v>
      </c>
    </row>
    <row r="18" spans="1:22" ht="25.5" customHeight="1">
      <c r="A18" s="104"/>
      <c r="B18" s="131"/>
      <c r="C18" s="111" t="s">
        <v>69</v>
      </c>
      <c r="D18" s="32" t="s">
        <v>35</v>
      </c>
      <c r="E18" s="130"/>
      <c r="F18" s="28">
        <v>0.011111111111111112</v>
      </c>
      <c r="G18" s="28">
        <v>0.032164351851851854</v>
      </c>
      <c r="H18" s="28">
        <f>G18-F18</f>
        <v>0.02105324074074074</v>
      </c>
      <c r="I18" s="27">
        <v>0</v>
      </c>
      <c r="J18" s="27">
        <v>0</v>
      </c>
      <c r="K18" s="36" t="s">
        <v>67</v>
      </c>
      <c r="L18" s="36" t="s">
        <v>60</v>
      </c>
      <c r="M18" s="27">
        <v>0</v>
      </c>
      <c r="N18" s="27">
        <v>0</v>
      </c>
      <c r="O18" s="30">
        <f>SUM(I18:N18)</f>
        <v>0</v>
      </c>
      <c r="P18" s="37">
        <v>0.000173611111111111</v>
      </c>
      <c r="Q18" s="28">
        <f>O18*P18</f>
        <v>0</v>
      </c>
      <c r="R18" s="28">
        <v>0.003472222222222222</v>
      </c>
      <c r="S18" s="28">
        <f>H18+Q18-R18</f>
        <v>0.017581018518518517</v>
      </c>
      <c r="T18" s="88"/>
      <c r="U18" s="145"/>
      <c r="V18" s="123"/>
    </row>
    <row r="19" spans="1:22" ht="27.75" customHeight="1">
      <c r="A19" s="105">
        <v>5</v>
      </c>
      <c r="B19" s="131" t="s">
        <v>7</v>
      </c>
      <c r="C19" s="108" t="s">
        <v>80</v>
      </c>
      <c r="D19" s="32" t="s">
        <v>37</v>
      </c>
      <c r="E19" s="130" t="s">
        <v>14</v>
      </c>
      <c r="F19" s="28">
        <v>0.024305555555555556</v>
      </c>
      <c r="G19" s="28">
        <v>0.05167824074074074</v>
      </c>
      <c r="H19" s="28">
        <v>0.027372685185185184</v>
      </c>
      <c r="I19" s="27">
        <v>0</v>
      </c>
      <c r="J19" s="27">
        <v>1</v>
      </c>
      <c r="K19" s="27">
        <v>3</v>
      </c>
      <c r="L19" s="36" t="s">
        <v>60</v>
      </c>
      <c r="M19" s="27">
        <v>0</v>
      </c>
      <c r="N19" s="27">
        <v>0</v>
      </c>
      <c r="O19" s="30">
        <v>4</v>
      </c>
      <c r="P19" s="109">
        <v>0.000173611111111111</v>
      </c>
      <c r="Q19" s="28">
        <v>0.000694444444444444</v>
      </c>
      <c r="R19" s="28">
        <v>0.003587962962962963</v>
      </c>
      <c r="S19" s="28">
        <v>0.024479166666666666</v>
      </c>
      <c r="T19" s="88">
        <v>0.024479166666666666</v>
      </c>
      <c r="U19" s="145">
        <v>5</v>
      </c>
      <c r="V19" s="123" t="s">
        <v>77</v>
      </c>
    </row>
    <row r="20" spans="1:36" ht="31.5" customHeight="1">
      <c r="A20" s="105"/>
      <c r="B20" s="131"/>
      <c r="C20" s="108" t="s">
        <v>13</v>
      </c>
      <c r="D20" s="32" t="s">
        <v>30</v>
      </c>
      <c r="E20" s="130"/>
      <c r="F20" s="28">
        <v>0</v>
      </c>
      <c r="G20" s="28">
        <v>0.024328703703703703</v>
      </c>
      <c r="H20" s="28">
        <f>G20-F20</f>
        <v>0.024328703703703703</v>
      </c>
      <c r="I20" s="27">
        <v>0</v>
      </c>
      <c r="J20" s="27">
        <v>0</v>
      </c>
      <c r="K20" s="36" t="s">
        <v>67</v>
      </c>
      <c r="L20" s="36" t="s">
        <v>60</v>
      </c>
      <c r="M20" s="27">
        <v>0</v>
      </c>
      <c r="N20" s="27">
        <v>10</v>
      </c>
      <c r="O20" s="30">
        <f>SUM(I20:N20)</f>
        <v>10</v>
      </c>
      <c r="P20" s="37">
        <v>0.000173611111111111</v>
      </c>
      <c r="Q20" s="28">
        <f>O20*P20</f>
        <v>0.0017361111111111101</v>
      </c>
      <c r="R20" s="28"/>
      <c r="S20" s="28">
        <f>H20+Q20-R20</f>
        <v>0.02606481481481481</v>
      </c>
      <c r="T20" s="112"/>
      <c r="U20" s="145"/>
      <c r="V20" s="123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47.25" customHeight="1">
      <c r="A21" s="103">
        <v>6</v>
      </c>
      <c r="B21" s="107" t="s">
        <v>96</v>
      </c>
      <c r="C21" s="31" t="s">
        <v>97</v>
      </c>
      <c r="D21" s="113" t="s">
        <v>31</v>
      </c>
      <c r="E21" s="41" t="s">
        <v>15</v>
      </c>
      <c r="F21" s="114">
        <v>0.0020833333333333333</v>
      </c>
      <c r="G21" s="114">
        <v>0.034756944444444444</v>
      </c>
      <c r="H21" s="114">
        <f>G21-F21</f>
        <v>0.03267361111111111</v>
      </c>
      <c r="I21" s="12">
        <v>6</v>
      </c>
      <c r="J21" s="12">
        <v>0</v>
      </c>
      <c r="K21" s="12">
        <v>6</v>
      </c>
      <c r="L21" s="34" t="s">
        <v>60</v>
      </c>
      <c r="M21" s="12">
        <v>0</v>
      </c>
      <c r="N21" s="12">
        <v>0</v>
      </c>
      <c r="O21" s="115">
        <f>SUM(I21:N21)</f>
        <v>12</v>
      </c>
      <c r="P21" s="116">
        <v>0.000173611111111111</v>
      </c>
      <c r="Q21" s="114">
        <f>O21*P21</f>
        <v>0.002083333333333332</v>
      </c>
      <c r="R21" s="117"/>
      <c r="S21" s="114">
        <f>H21+Q21-R21</f>
        <v>0.034756944444444444</v>
      </c>
      <c r="T21" s="118">
        <v>0.034756944444444444</v>
      </c>
      <c r="U21" s="119">
        <v>6</v>
      </c>
      <c r="V21" s="120" t="s">
        <v>77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39.75" customHeight="1">
      <c r="A22" s="103">
        <v>7</v>
      </c>
      <c r="B22" s="107" t="s">
        <v>98</v>
      </c>
      <c r="C22" s="31" t="s">
        <v>20</v>
      </c>
      <c r="D22" s="113" t="s">
        <v>36</v>
      </c>
      <c r="E22" s="41" t="s">
        <v>21</v>
      </c>
      <c r="F22" s="121">
        <v>0.04305555555555556</v>
      </c>
      <c r="G22" s="121">
        <v>0.07170138888888888</v>
      </c>
      <c r="H22" s="114">
        <f>G22-F22</f>
        <v>0.028645833333333322</v>
      </c>
      <c r="I22" s="12">
        <v>3</v>
      </c>
      <c r="J22" s="12">
        <v>0</v>
      </c>
      <c r="K22" s="12">
        <v>14</v>
      </c>
      <c r="L22" s="34" t="s">
        <v>60</v>
      </c>
      <c r="M22" s="12">
        <v>0</v>
      </c>
      <c r="N22" s="12">
        <v>33</v>
      </c>
      <c r="O22" s="115">
        <f>SUM(I22:N22)</f>
        <v>50</v>
      </c>
      <c r="P22" s="116">
        <v>0.000173611111111111</v>
      </c>
      <c r="Q22" s="114">
        <f>O22*P22</f>
        <v>0.00868055555555555</v>
      </c>
      <c r="R22" s="117"/>
      <c r="S22" s="114">
        <f>H22+Q22-R22</f>
        <v>0.037326388888888874</v>
      </c>
      <c r="T22" s="118">
        <v>0.03732638888888889</v>
      </c>
      <c r="U22" s="119">
        <v>7</v>
      </c>
      <c r="V22" s="120" t="s">
        <v>77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 customHeight="1">
      <c r="A23" s="70"/>
      <c r="B23" s="20"/>
      <c r="C23" s="71"/>
      <c r="D23" s="72"/>
      <c r="E23" s="73"/>
      <c r="F23" s="74"/>
      <c r="G23" s="74"/>
      <c r="H23" s="74"/>
      <c r="I23" s="75"/>
      <c r="J23" s="75"/>
      <c r="K23" s="76"/>
      <c r="L23" s="76"/>
      <c r="M23" s="75"/>
      <c r="N23" s="75"/>
      <c r="O23" s="77"/>
      <c r="P23" s="78"/>
      <c r="Q23" s="74"/>
      <c r="R23" s="74"/>
      <c r="S23" s="74"/>
      <c r="T23" s="100"/>
      <c r="U23" s="80"/>
      <c r="V23" s="8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35" customFormat="1" ht="15">
      <c r="A24" s="82"/>
      <c r="C24" s="35" t="s">
        <v>64</v>
      </c>
      <c r="D24" s="83"/>
      <c r="F24" s="84" t="s">
        <v>92</v>
      </c>
      <c r="G24" s="84"/>
      <c r="O24" s="84"/>
      <c r="P24" s="84"/>
      <c r="T24" s="100"/>
      <c r="V24" s="79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</row>
    <row r="25" spans="1:36" s="35" customFormat="1" ht="15">
      <c r="A25" s="82"/>
      <c r="D25" s="83"/>
      <c r="F25" s="84"/>
      <c r="G25" s="84"/>
      <c r="O25" s="84"/>
      <c r="P25" s="84"/>
      <c r="T25" s="100"/>
      <c r="V25" s="79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3:20" s="35" customFormat="1" ht="13.5" customHeight="1">
      <c r="C26" s="35" t="s">
        <v>65</v>
      </c>
      <c r="D26" s="83"/>
      <c r="F26" s="84" t="s">
        <v>63</v>
      </c>
      <c r="G26" s="85"/>
      <c r="T26" s="101"/>
    </row>
    <row r="27" spans="1:21" ht="31.5" customHeight="1">
      <c r="A27"/>
      <c r="D27"/>
      <c r="F27" s="16"/>
      <c r="G27" s="5"/>
      <c r="H27" s="5"/>
      <c r="U27"/>
    </row>
    <row r="28" spans="1:21" ht="31.5" customHeight="1">
      <c r="A28"/>
      <c r="D28"/>
      <c r="F28" s="16"/>
      <c r="G28" s="5"/>
      <c r="H28" s="5"/>
      <c r="U28"/>
    </row>
    <row r="29" spans="1:21" ht="31.5" customHeight="1">
      <c r="A29"/>
      <c r="D29"/>
      <c r="F29" s="16"/>
      <c r="G29" s="5"/>
      <c r="H29" s="5"/>
      <c r="U29"/>
    </row>
    <row r="30" spans="1:21" ht="28.5" customHeight="1">
      <c r="A30"/>
      <c r="D30"/>
      <c r="F30" s="16"/>
      <c r="G30" s="5"/>
      <c r="H30" s="5"/>
      <c r="U30"/>
    </row>
    <row r="31" spans="6:20" s="5" customFormat="1" ht="30" customHeight="1">
      <c r="F31" s="16"/>
      <c r="I31"/>
      <c r="J31"/>
      <c r="K31"/>
      <c r="L31"/>
      <c r="M31"/>
      <c r="N31"/>
      <c r="O31"/>
      <c r="P31"/>
      <c r="Q31"/>
      <c r="R31"/>
      <c r="S31"/>
      <c r="T31" s="102"/>
    </row>
    <row r="32" spans="6:20" s="5" customFormat="1" ht="33.75" customHeight="1">
      <c r="F32" s="16"/>
      <c r="I32"/>
      <c r="J32"/>
      <c r="K32"/>
      <c r="L32"/>
      <c r="M32"/>
      <c r="N32"/>
      <c r="O32"/>
      <c r="P32"/>
      <c r="Q32"/>
      <c r="R32"/>
      <c r="S32"/>
      <c r="T32" s="102"/>
    </row>
    <row r="33" spans="1:23" ht="31.5" customHeight="1">
      <c r="A33" s="8"/>
      <c r="B33" s="20"/>
      <c r="C33" s="18"/>
      <c r="D33" s="22"/>
      <c r="E33" s="18"/>
      <c r="U33" s="22"/>
      <c r="V33" s="18"/>
      <c r="W33" s="5"/>
    </row>
    <row r="34" spans="1:23" ht="31.5" customHeight="1">
      <c r="A34" s="8"/>
      <c r="B34" s="18"/>
      <c r="C34" s="18"/>
      <c r="D34" s="22"/>
      <c r="E34" s="18"/>
      <c r="U34" s="22"/>
      <c r="V34" s="18"/>
      <c r="W34" s="5"/>
    </row>
    <row r="35" spans="1:23" ht="31.5" customHeight="1">
      <c r="A35" s="8"/>
      <c r="B35" s="18"/>
      <c r="C35" s="23"/>
      <c r="D35" s="19"/>
      <c r="E35" s="20"/>
      <c r="U35" s="21"/>
      <c r="V35" s="20"/>
      <c r="W35" s="5"/>
    </row>
    <row r="36" spans="1:23" ht="31.5" customHeight="1">
      <c r="A36" s="8"/>
      <c r="B36" s="18"/>
      <c r="C36" s="18"/>
      <c r="D36" s="22"/>
      <c r="E36" s="18"/>
      <c r="U36" s="22"/>
      <c r="V36" s="18"/>
      <c r="W36" s="5"/>
    </row>
    <row r="37" spans="1:23" ht="31.5" customHeight="1">
      <c r="A37" s="8"/>
      <c r="B37" s="24"/>
      <c r="C37" s="23"/>
      <c r="D37" s="19"/>
      <c r="E37" s="20"/>
      <c r="U37" s="21"/>
      <c r="V37" s="20"/>
      <c r="W37" s="5"/>
    </row>
    <row r="38" spans="1:23" ht="31.5" customHeight="1">
      <c r="A38" s="8"/>
      <c r="B38" s="24"/>
      <c r="C38" s="23"/>
      <c r="D38" s="19"/>
      <c r="E38" s="20"/>
      <c r="U38" s="21"/>
      <c r="V38" s="20"/>
      <c r="W38" s="5"/>
    </row>
    <row r="39" spans="1:23" ht="31.5" customHeight="1">
      <c r="A39" s="8"/>
      <c r="B39" s="24"/>
      <c r="C39" s="23"/>
      <c r="D39" s="19"/>
      <c r="E39" s="20"/>
      <c r="U39" s="21"/>
      <c r="V39" s="20"/>
      <c r="W39" s="5"/>
    </row>
    <row r="40" spans="1:23" ht="31.5" customHeight="1">
      <c r="A40" s="8"/>
      <c r="B40" s="18"/>
      <c r="C40" s="23"/>
      <c r="D40" s="19"/>
      <c r="E40" s="20"/>
      <c r="U40" s="21"/>
      <c r="V40" s="20"/>
      <c r="W40" s="5"/>
    </row>
    <row r="41" spans="1:23" s="1" customFormat="1" ht="10.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6"/>
      <c r="W41" s="3"/>
    </row>
    <row r="42" spans="1:23" ht="10.5" customHeight="1">
      <c r="A42" s="8"/>
      <c r="B42" s="7"/>
      <c r="C42" s="7"/>
      <c r="D42" s="7"/>
      <c r="E42" s="7"/>
      <c r="U42" s="17"/>
      <c r="V42" s="7"/>
      <c r="W42" s="5"/>
    </row>
    <row r="43" spans="1:23" ht="10.5" customHeight="1">
      <c r="A43" s="8"/>
      <c r="B43" s="7"/>
      <c r="C43" s="7"/>
      <c r="D43" s="7"/>
      <c r="E43" s="7"/>
      <c r="U43" s="17"/>
      <c r="V43" s="7"/>
      <c r="W43" s="5"/>
    </row>
    <row r="44" spans="1:23" ht="14.25" customHeight="1">
      <c r="A44" s="9"/>
      <c r="B44" s="10"/>
      <c r="C44" s="10"/>
      <c r="D44" s="11"/>
      <c r="E44" s="10"/>
      <c r="U44" s="11"/>
      <c r="V44" s="3"/>
      <c r="W44" s="5"/>
    </row>
    <row r="45" spans="1:23" ht="12.75">
      <c r="A45" s="15"/>
      <c r="B45" s="5"/>
      <c r="C45" s="5"/>
      <c r="D45" s="16"/>
      <c r="E45" s="5"/>
      <c r="U45" s="16"/>
      <c r="V45" s="5"/>
      <c r="W45" s="5"/>
    </row>
    <row r="46" spans="1:23" ht="12.75">
      <c r="A46" s="15"/>
      <c r="B46" s="5"/>
      <c r="C46" s="5"/>
      <c r="D46" s="16"/>
      <c r="E46" s="5"/>
      <c r="U46" s="16"/>
      <c r="V46" s="5"/>
      <c r="W46" s="5"/>
    </row>
    <row r="47" spans="1:23" ht="12.75">
      <c r="A47" s="15"/>
      <c r="B47" s="5"/>
      <c r="C47" s="5"/>
      <c r="D47" s="16"/>
      <c r="E47" s="5"/>
      <c r="U47" s="16"/>
      <c r="V47" s="5"/>
      <c r="W47" s="5"/>
    </row>
    <row r="48" spans="1:23" ht="12.75">
      <c r="A48" s="15"/>
      <c r="B48" s="5"/>
      <c r="C48" s="5"/>
      <c r="D48" s="16"/>
      <c r="E48" s="5"/>
      <c r="U48" s="16"/>
      <c r="V48" s="5"/>
      <c r="W48" s="5"/>
    </row>
    <row r="49" spans="1:23" ht="12.75">
      <c r="A49" s="15"/>
      <c r="B49" s="5"/>
      <c r="C49" s="5"/>
      <c r="D49" s="16"/>
      <c r="E49" s="5"/>
      <c r="U49" s="16"/>
      <c r="V49" s="5"/>
      <c r="W49" s="5"/>
    </row>
    <row r="50" spans="1:23" ht="12.75">
      <c r="A50" s="15"/>
      <c r="B50" s="5"/>
      <c r="C50" s="5"/>
      <c r="D50" s="16"/>
      <c r="E50" s="5"/>
      <c r="U50" s="16"/>
      <c r="V50" s="5"/>
      <c r="W50" s="5"/>
    </row>
    <row r="51" spans="1:23" ht="12.75">
      <c r="A51" s="15"/>
      <c r="B51" s="5"/>
      <c r="C51" s="5"/>
      <c r="D51" s="16"/>
      <c r="E51" s="5"/>
      <c r="U51" s="16"/>
      <c r="V51" s="5"/>
      <c r="W51" s="5"/>
    </row>
    <row r="52" spans="1:23" ht="12.75">
      <c r="A52" s="15"/>
      <c r="B52" s="5"/>
      <c r="C52" s="5"/>
      <c r="D52" s="16"/>
      <c r="E52" s="5"/>
      <c r="U52" s="16"/>
      <c r="V52" s="5"/>
      <c r="W52" s="5"/>
    </row>
    <row r="53" spans="1:23" ht="12.75">
      <c r="A53" s="15"/>
      <c r="B53" s="5"/>
      <c r="C53" s="5"/>
      <c r="D53" s="16"/>
      <c r="E53" s="5"/>
      <c r="U53" s="16"/>
      <c r="V53" s="5"/>
      <c r="W53" s="5"/>
    </row>
    <row r="54" spans="1:23" ht="12.75">
      <c r="A54" s="15"/>
      <c r="B54" s="5"/>
      <c r="C54" s="5"/>
      <c r="D54" s="16"/>
      <c r="E54" s="5"/>
      <c r="U54" s="16"/>
      <c r="V54" s="5"/>
      <c r="W54" s="5"/>
    </row>
  </sheetData>
  <mergeCells count="48">
    <mergeCell ref="E17:E18"/>
    <mergeCell ref="E15:E16"/>
    <mergeCell ref="U17:U18"/>
    <mergeCell ref="U19:U20"/>
    <mergeCell ref="B13:B14"/>
    <mergeCell ref="B15:B16"/>
    <mergeCell ref="R9:R10"/>
    <mergeCell ref="A41:U41"/>
    <mergeCell ref="A9:A10"/>
    <mergeCell ref="B9:B10"/>
    <mergeCell ref="C9:C10"/>
    <mergeCell ref="D9:D10"/>
    <mergeCell ref="E9:E10"/>
    <mergeCell ref="F9:F10"/>
    <mergeCell ref="A13:A14"/>
    <mergeCell ref="A11:A12"/>
    <mergeCell ref="B11:B12"/>
    <mergeCell ref="A8:V8"/>
    <mergeCell ref="E11:E12"/>
    <mergeCell ref="E13:E14"/>
    <mergeCell ref="U11:U12"/>
    <mergeCell ref="V11:V12"/>
    <mergeCell ref="V9:V10"/>
    <mergeCell ref="P9:P10"/>
    <mergeCell ref="A15:A16"/>
    <mergeCell ref="T13:T14"/>
    <mergeCell ref="U13:U14"/>
    <mergeCell ref="H9:H10"/>
    <mergeCell ref="I9:N9"/>
    <mergeCell ref="U9:U10"/>
    <mergeCell ref="S9:S10"/>
    <mergeCell ref="T9:T10"/>
    <mergeCell ref="Q9:Q10"/>
    <mergeCell ref="T11:T12"/>
    <mergeCell ref="B17:B18"/>
    <mergeCell ref="B19:B20"/>
    <mergeCell ref="A17:A18"/>
    <mergeCell ref="A19:A20"/>
    <mergeCell ref="C7:Q7"/>
    <mergeCell ref="V19:V20"/>
    <mergeCell ref="V17:V18"/>
    <mergeCell ref="V13:V14"/>
    <mergeCell ref="V15:V16"/>
    <mergeCell ref="G9:G10"/>
    <mergeCell ref="O9:O10"/>
    <mergeCell ref="T15:T16"/>
    <mergeCell ref="U15:U16"/>
    <mergeCell ref="E19:E20"/>
  </mergeCells>
  <printOptions/>
  <pageMargins left="0.1968503937007874" right="0.1968503937007874" top="0.17" bottom="0.1968503937007874" header="0.5118110236220472" footer="0.196850393700787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75" zoomScaleNormal="75" zoomScalePageLayoutView="0" workbookViewId="0" topLeftCell="A1">
      <selection activeCell="E12" sqref="E12"/>
    </sheetView>
  </sheetViews>
  <sheetFormatPr defaultColWidth="9.140625" defaultRowHeight="12.75"/>
  <cols>
    <col min="1" max="1" width="4.00390625" style="4" customWidth="1"/>
    <col min="2" max="2" width="19.00390625" style="0" customWidth="1"/>
    <col min="3" max="3" width="20.7109375" style="0" customWidth="1"/>
    <col min="4" max="4" width="6.57421875" style="2" customWidth="1"/>
    <col min="5" max="5" width="18.28125" style="0" customWidth="1"/>
    <col min="6" max="6" width="11.421875" style="2" customWidth="1"/>
    <col min="7" max="7" width="10.421875" style="0" customWidth="1"/>
    <col min="8" max="8" width="9.57421875" style="0" customWidth="1"/>
    <col min="9" max="9" width="3.8515625" style="0" customWidth="1"/>
    <col min="10" max="11" width="4.7109375" style="0" customWidth="1"/>
    <col min="12" max="12" width="4.28125" style="0" customWidth="1"/>
    <col min="13" max="13" width="4.140625" style="0" customWidth="1"/>
    <col min="14" max="14" width="4.421875" style="0" customWidth="1"/>
    <col min="15" max="15" width="6.140625" style="0" customWidth="1"/>
    <col min="16" max="16" width="0.42578125" style="0" hidden="1" customWidth="1"/>
    <col min="17" max="17" width="9.7109375" style="0" customWidth="1"/>
    <col min="18" max="18" width="10.421875" style="0" customWidth="1"/>
    <col min="19" max="19" width="10.7109375" style="0" customWidth="1"/>
    <col min="20" max="20" width="7.8515625" style="0" customWidth="1"/>
    <col min="21" max="21" width="8.57421875" style="2" customWidth="1"/>
  </cols>
  <sheetData>
    <row r="1" spans="5:31" s="1" customFormat="1" ht="9.75" customHeight="1">
      <c r="E1" s="44"/>
      <c r="F1" s="42" t="s">
        <v>5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2"/>
      <c r="AC1" s="42"/>
      <c r="AD1" s="42"/>
      <c r="AE1" s="43"/>
    </row>
    <row r="2" spans="5:31" s="1" customFormat="1" ht="9.75" customHeight="1">
      <c r="E2" s="44"/>
      <c r="F2" s="42" t="s">
        <v>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2"/>
      <c r="AC2" s="42"/>
      <c r="AD2" s="42"/>
      <c r="AE2" s="43"/>
    </row>
    <row r="3" spans="5:31" s="1" customFormat="1" ht="9.75" customHeight="1">
      <c r="E3" s="46"/>
      <c r="F3" s="42" t="s">
        <v>61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2"/>
      <c r="AC3" s="42"/>
      <c r="AD3" s="42"/>
      <c r="AE3" s="43"/>
    </row>
    <row r="4" spans="5:31" s="1" customFormat="1" ht="9.75" customHeight="1">
      <c r="E4" s="46"/>
      <c r="F4" s="42" t="s">
        <v>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2"/>
      <c r="AC4" s="42"/>
      <c r="AD4" s="42"/>
      <c r="AE4" s="43"/>
    </row>
    <row r="5" spans="2:31" s="1" customFormat="1" ht="9.75" customHeight="1">
      <c r="B5" s="45" t="s">
        <v>62</v>
      </c>
      <c r="D5" s="46"/>
      <c r="E5" s="47"/>
      <c r="H5" s="42"/>
      <c r="N5" s="47" t="s">
        <v>29</v>
      </c>
      <c r="O5" s="48"/>
      <c r="AE5" s="43"/>
    </row>
    <row r="6" spans="3:24" s="1" customFormat="1" ht="13.5" customHeight="1">
      <c r="C6" s="49" t="s">
        <v>68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19" s="13" customFormat="1" ht="13.5" customHeight="1">
      <c r="A7" s="14"/>
      <c r="B7" s="14"/>
      <c r="C7" s="14"/>
      <c r="D7" s="122" t="s">
        <v>93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63"/>
      <c r="Q7" s="63"/>
      <c r="R7" s="63"/>
      <c r="S7" s="63"/>
    </row>
    <row r="8" spans="1:33" s="25" customFormat="1" ht="14.25" customHeight="1">
      <c r="A8" s="148" t="s">
        <v>95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52"/>
      <c r="V8" s="50"/>
      <c r="W8" s="50"/>
      <c r="X8" s="50"/>
      <c r="Y8" s="50"/>
      <c r="AG8" s="51"/>
    </row>
    <row r="9" spans="1:20" s="35" customFormat="1" ht="17.25" customHeight="1">
      <c r="A9" s="105" t="s">
        <v>0</v>
      </c>
      <c r="B9" s="151" t="s">
        <v>2</v>
      </c>
      <c r="C9" s="152" t="s">
        <v>4</v>
      </c>
      <c r="D9" s="153" t="s">
        <v>3</v>
      </c>
      <c r="E9" s="152" t="s">
        <v>1</v>
      </c>
      <c r="F9" s="147" t="s">
        <v>44</v>
      </c>
      <c r="G9" s="147" t="s">
        <v>45</v>
      </c>
      <c r="H9" s="147" t="s">
        <v>46</v>
      </c>
      <c r="I9" s="149" t="s">
        <v>47</v>
      </c>
      <c r="J9" s="149"/>
      <c r="K9" s="149"/>
      <c r="L9" s="149"/>
      <c r="M9" s="149"/>
      <c r="N9" s="149"/>
      <c r="O9" s="146" t="s">
        <v>48</v>
      </c>
      <c r="P9" s="147" t="s">
        <v>57</v>
      </c>
      <c r="Q9" s="147" t="s">
        <v>49</v>
      </c>
      <c r="R9" s="147" t="s">
        <v>50</v>
      </c>
      <c r="S9" s="147" t="s">
        <v>51</v>
      </c>
      <c r="T9" s="150" t="s">
        <v>52</v>
      </c>
    </row>
    <row r="10" spans="1:21" ht="50.25" customHeight="1">
      <c r="A10" s="105"/>
      <c r="B10" s="151"/>
      <c r="C10" s="152"/>
      <c r="D10" s="154"/>
      <c r="E10" s="152"/>
      <c r="F10" s="147"/>
      <c r="G10" s="147"/>
      <c r="H10" s="147"/>
      <c r="I10" s="29" t="s">
        <v>53</v>
      </c>
      <c r="J10" s="29" t="s">
        <v>54</v>
      </c>
      <c r="K10" s="29" t="s">
        <v>58</v>
      </c>
      <c r="L10" s="29" t="s">
        <v>55</v>
      </c>
      <c r="M10" s="29" t="s">
        <v>59</v>
      </c>
      <c r="N10" s="29" t="s">
        <v>56</v>
      </c>
      <c r="O10" s="146"/>
      <c r="P10" s="147"/>
      <c r="Q10" s="147"/>
      <c r="R10" s="147"/>
      <c r="S10" s="147"/>
      <c r="T10" s="150"/>
      <c r="U10"/>
    </row>
    <row r="11" spans="1:21" ht="45.75" customHeight="1">
      <c r="A11" s="26">
        <v>1</v>
      </c>
      <c r="B11" s="90" t="s">
        <v>82</v>
      </c>
      <c r="C11" s="31" t="s">
        <v>18</v>
      </c>
      <c r="D11" s="32" t="s">
        <v>33</v>
      </c>
      <c r="E11" s="33" t="s">
        <v>12</v>
      </c>
      <c r="F11" s="88">
        <v>0.003472222222222222</v>
      </c>
      <c r="G11" s="88">
        <v>0.026805555555555555</v>
      </c>
      <c r="H11" s="88">
        <f aca="true" t="shared" si="0" ref="H11:H16">G11-F11</f>
        <v>0.02333333333333333</v>
      </c>
      <c r="I11" s="27">
        <v>1</v>
      </c>
      <c r="J11" s="27">
        <v>0</v>
      </c>
      <c r="K11" s="27">
        <v>0</v>
      </c>
      <c r="L11" s="36" t="s">
        <v>60</v>
      </c>
      <c r="M11" s="27">
        <v>0</v>
      </c>
      <c r="N11" s="27">
        <v>0</v>
      </c>
      <c r="O11" s="30">
        <f aca="true" t="shared" si="1" ref="O11:O16">SUM(I11:N11)</f>
        <v>1</v>
      </c>
      <c r="P11" s="37">
        <v>0.000173611111111111</v>
      </c>
      <c r="Q11" s="88">
        <f aca="true" t="shared" si="2" ref="Q11:Q16">O11*P11</f>
        <v>0.000173611111111111</v>
      </c>
      <c r="R11" s="28"/>
      <c r="S11" s="88">
        <f aca="true" t="shared" si="3" ref="S11:S16">H11+Q11-R11</f>
        <v>0.02350694444444444</v>
      </c>
      <c r="T11" s="39">
        <v>1</v>
      </c>
      <c r="U11"/>
    </row>
    <row r="12" spans="1:21" ht="45" customHeight="1">
      <c r="A12" s="26">
        <v>2</v>
      </c>
      <c r="B12" s="90" t="s">
        <v>84</v>
      </c>
      <c r="C12" s="33" t="s">
        <v>66</v>
      </c>
      <c r="D12" s="32" t="s">
        <v>34</v>
      </c>
      <c r="E12" s="34" t="s">
        <v>19</v>
      </c>
      <c r="F12" s="88">
        <v>0.008333333333333333</v>
      </c>
      <c r="G12" s="88">
        <v>0.03304398148148149</v>
      </c>
      <c r="H12" s="88">
        <f t="shared" si="0"/>
        <v>0.024710648148148155</v>
      </c>
      <c r="I12" s="27">
        <v>0</v>
      </c>
      <c r="J12" s="27">
        <v>0</v>
      </c>
      <c r="K12" s="27">
        <v>0</v>
      </c>
      <c r="L12" s="36" t="s">
        <v>60</v>
      </c>
      <c r="M12" s="27">
        <v>0</v>
      </c>
      <c r="N12" s="27">
        <v>0</v>
      </c>
      <c r="O12" s="30">
        <f t="shared" si="1"/>
        <v>0</v>
      </c>
      <c r="P12" s="37">
        <v>0.000173611111111111</v>
      </c>
      <c r="Q12" s="88">
        <f t="shared" si="2"/>
        <v>0</v>
      </c>
      <c r="R12" s="28"/>
      <c r="S12" s="88">
        <f t="shared" si="3"/>
        <v>0.024710648148148155</v>
      </c>
      <c r="T12" s="39">
        <v>2</v>
      </c>
      <c r="U12"/>
    </row>
    <row r="13" spans="1:21" ht="51.75" customHeight="1">
      <c r="A13" s="26">
        <v>3</v>
      </c>
      <c r="B13" s="90" t="s">
        <v>85</v>
      </c>
      <c r="C13" s="31" t="s">
        <v>89</v>
      </c>
      <c r="D13" s="32" t="s">
        <v>31</v>
      </c>
      <c r="E13" s="33" t="s">
        <v>15</v>
      </c>
      <c r="F13" s="88">
        <v>0.0020833333333333333</v>
      </c>
      <c r="G13" s="88">
        <v>0.034756944444444444</v>
      </c>
      <c r="H13" s="88">
        <f t="shared" si="0"/>
        <v>0.03267361111111111</v>
      </c>
      <c r="I13" s="27">
        <v>6</v>
      </c>
      <c r="J13" s="27">
        <v>0</v>
      </c>
      <c r="K13" s="27">
        <v>6</v>
      </c>
      <c r="L13" s="36" t="s">
        <v>60</v>
      </c>
      <c r="M13" s="27">
        <v>0</v>
      </c>
      <c r="N13" s="27">
        <v>0</v>
      </c>
      <c r="O13" s="30">
        <f t="shared" si="1"/>
        <v>12</v>
      </c>
      <c r="P13" s="37">
        <v>0.000173611111111111</v>
      </c>
      <c r="Q13" s="88">
        <f t="shared" si="2"/>
        <v>0.002083333333333332</v>
      </c>
      <c r="R13" s="28"/>
      <c r="S13" s="88">
        <f t="shared" si="3"/>
        <v>0.034756944444444444</v>
      </c>
      <c r="T13" s="39">
        <v>3</v>
      </c>
      <c r="U13"/>
    </row>
    <row r="14" spans="1:21" ht="55.5" customHeight="1">
      <c r="A14" s="26">
        <v>4</v>
      </c>
      <c r="B14" s="90" t="s">
        <v>87</v>
      </c>
      <c r="C14" s="31" t="s">
        <v>16</v>
      </c>
      <c r="D14" s="32" t="s">
        <v>32</v>
      </c>
      <c r="E14" s="33" t="s">
        <v>17</v>
      </c>
      <c r="F14" s="88">
        <v>0.0062499999999999995</v>
      </c>
      <c r="G14" s="88">
        <v>0.03755787037037037</v>
      </c>
      <c r="H14" s="88">
        <f t="shared" si="0"/>
        <v>0.031307870370370375</v>
      </c>
      <c r="I14" s="27">
        <v>0</v>
      </c>
      <c r="J14" s="27">
        <v>0</v>
      </c>
      <c r="K14" s="27">
        <v>30</v>
      </c>
      <c r="L14" s="36" t="s">
        <v>60</v>
      </c>
      <c r="M14" s="27">
        <v>0</v>
      </c>
      <c r="N14" s="27">
        <v>0</v>
      </c>
      <c r="O14" s="30">
        <f t="shared" si="1"/>
        <v>30</v>
      </c>
      <c r="P14" s="37">
        <v>0.000173611111111111</v>
      </c>
      <c r="Q14" s="88">
        <f t="shared" si="2"/>
        <v>0.0052083333333333304</v>
      </c>
      <c r="R14" s="28"/>
      <c r="S14" s="88">
        <f t="shared" si="3"/>
        <v>0.036516203703703703</v>
      </c>
      <c r="T14" s="38">
        <v>4</v>
      </c>
      <c r="U14"/>
    </row>
    <row r="15" spans="1:21" ht="39" customHeight="1">
      <c r="A15" s="26">
        <v>5</v>
      </c>
      <c r="B15" s="90" t="s">
        <v>99</v>
      </c>
      <c r="C15" s="31" t="s">
        <v>20</v>
      </c>
      <c r="D15" s="32" t="s">
        <v>36</v>
      </c>
      <c r="E15" s="34" t="s">
        <v>21</v>
      </c>
      <c r="F15" s="89">
        <v>0.04305555555555556</v>
      </c>
      <c r="G15" s="89">
        <v>0.07170138888888888</v>
      </c>
      <c r="H15" s="88">
        <f t="shared" si="0"/>
        <v>0.028645833333333322</v>
      </c>
      <c r="I15" s="27">
        <v>3</v>
      </c>
      <c r="J15" s="27">
        <v>0</v>
      </c>
      <c r="K15" s="27">
        <v>14</v>
      </c>
      <c r="L15" s="36" t="s">
        <v>60</v>
      </c>
      <c r="M15" s="27">
        <v>0</v>
      </c>
      <c r="N15" s="27">
        <v>33</v>
      </c>
      <c r="O15" s="30">
        <f t="shared" si="1"/>
        <v>50</v>
      </c>
      <c r="P15" s="37">
        <v>0.000173611111111111</v>
      </c>
      <c r="Q15" s="88">
        <f t="shared" si="2"/>
        <v>0.00868055555555555</v>
      </c>
      <c r="R15" s="28"/>
      <c r="S15" s="88">
        <f t="shared" si="3"/>
        <v>0.037326388888888874</v>
      </c>
      <c r="T15" s="87">
        <v>5</v>
      </c>
      <c r="U15"/>
    </row>
    <row r="16" spans="1:21" ht="39" customHeight="1">
      <c r="A16" s="26">
        <v>6</v>
      </c>
      <c r="B16" s="90" t="s">
        <v>88</v>
      </c>
      <c r="C16" s="33" t="s">
        <v>69</v>
      </c>
      <c r="D16" s="32" t="s">
        <v>35</v>
      </c>
      <c r="E16" s="34" t="s">
        <v>11</v>
      </c>
      <c r="F16" s="88">
        <v>0.011111111111111112</v>
      </c>
      <c r="G16" s="88">
        <v>0.032164351851851854</v>
      </c>
      <c r="H16" s="88">
        <f t="shared" si="0"/>
        <v>0.02105324074074074</v>
      </c>
      <c r="I16" s="27">
        <v>0</v>
      </c>
      <c r="J16" s="27">
        <v>0</v>
      </c>
      <c r="K16" s="36" t="s">
        <v>67</v>
      </c>
      <c r="L16" s="36" t="s">
        <v>60</v>
      </c>
      <c r="M16" s="27">
        <v>0</v>
      </c>
      <c r="N16" s="27">
        <v>0</v>
      </c>
      <c r="O16" s="30">
        <f t="shared" si="1"/>
        <v>0</v>
      </c>
      <c r="P16" s="37">
        <v>0.000173611111111111</v>
      </c>
      <c r="Q16" s="88">
        <f t="shared" si="2"/>
        <v>0</v>
      </c>
      <c r="R16" s="28">
        <v>0.003472222222222222</v>
      </c>
      <c r="S16" s="88">
        <f t="shared" si="3"/>
        <v>0.017581018518518517</v>
      </c>
      <c r="T16" s="38">
        <v>6</v>
      </c>
      <c r="U16"/>
    </row>
    <row r="17" spans="1:21" ht="60" customHeight="1">
      <c r="A17" s="26">
        <v>7</v>
      </c>
      <c r="B17" s="90" t="s">
        <v>86</v>
      </c>
      <c r="C17" s="31" t="s">
        <v>13</v>
      </c>
      <c r="D17" s="32" t="s">
        <v>30</v>
      </c>
      <c r="E17" s="31" t="s">
        <v>14</v>
      </c>
      <c r="F17" s="88">
        <v>0</v>
      </c>
      <c r="G17" s="88">
        <v>0.024328703703703703</v>
      </c>
      <c r="H17" s="88">
        <f>G17-F17</f>
        <v>0.024328703703703703</v>
      </c>
      <c r="I17" s="27">
        <v>0</v>
      </c>
      <c r="J17" s="27">
        <v>0</v>
      </c>
      <c r="K17" s="36" t="s">
        <v>67</v>
      </c>
      <c r="L17" s="36" t="s">
        <v>60</v>
      </c>
      <c r="M17" s="27">
        <v>0</v>
      </c>
      <c r="N17" s="27">
        <v>10</v>
      </c>
      <c r="O17" s="30">
        <f>SUM(I17:N17)</f>
        <v>10</v>
      </c>
      <c r="P17" s="37">
        <v>0.000173611111111111</v>
      </c>
      <c r="Q17" s="88">
        <f>O17*P17</f>
        <v>0.0017361111111111101</v>
      </c>
      <c r="R17" s="28"/>
      <c r="S17" s="88">
        <f>H17+Q17-R17</f>
        <v>0.02606481481481481</v>
      </c>
      <c r="T17" s="38">
        <v>7</v>
      </c>
      <c r="U17"/>
    </row>
    <row r="18" spans="1:36" s="35" customFormat="1" ht="15">
      <c r="A18" s="82"/>
      <c r="C18" s="35" t="s">
        <v>64</v>
      </c>
      <c r="D18" s="83"/>
      <c r="F18" s="84" t="s">
        <v>92</v>
      </c>
      <c r="G18" s="84"/>
      <c r="O18" s="84"/>
      <c r="P18" s="84"/>
      <c r="T18" s="79"/>
      <c r="V18" s="79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</row>
    <row r="19" spans="1:35" s="35" customFormat="1" ht="20.25" customHeight="1">
      <c r="A19" s="82"/>
      <c r="C19" s="69" t="s">
        <v>65</v>
      </c>
      <c r="D19" s="83"/>
      <c r="F19" s="86" t="s">
        <v>63</v>
      </c>
      <c r="G19" s="85"/>
      <c r="U19" s="79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6:8" s="35" customFormat="1" ht="29.25" customHeight="1">
      <c r="F20" s="79"/>
      <c r="G20" s="84"/>
      <c r="H20" s="84"/>
    </row>
    <row r="21" spans="1:21" ht="29.25" customHeight="1">
      <c r="A21"/>
      <c r="D21"/>
      <c r="F21" s="16"/>
      <c r="G21" s="5"/>
      <c r="H21" s="5"/>
      <c r="U21"/>
    </row>
    <row r="22" spans="1:21" ht="31.5" customHeight="1">
      <c r="A22"/>
      <c r="D22"/>
      <c r="F22" s="16"/>
      <c r="G22" s="5"/>
      <c r="H22" s="5"/>
      <c r="U22"/>
    </row>
    <row r="23" spans="1:21" ht="31.5" customHeight="1">
      <c r="A23"/>
      <c r="D23"/>
      <c r="F23" s="16"/>
      <c r="G23" s="5"/>
      <c r="H23" s="5"/>
      <c r="U23"/>
    </row>
    <row r="24" spans="1:21" ht="31.5" customHeight="1">
      <c r="A24"/>
      <c r="D24"/>
      <c r="F24" s="16"/>
      <c r="G24" s="5"/>
      <c r="H24" s="5"/>
      <c r="U24"/>
    </row>
    <row r="25" spans="1:21" ht="31.5" customHeight="1">
      <c r="A25"/>
      <c r="D25"/>
      <c r="F25" s="16"/>
      <c r="G25" s="5"/>
      <c r="H25" s="5"/>
      <c r="U25"/>
    </row>
    <row r="26" spans="1:21" ht="28.5" customHeight="1">
      <c r="A26"/>
      <c r="D26"/>
      <c r="F26" s="16"/>
      <c r="G26" s="5"/>
      <c r="H26" s="5"/>
      <c r="U26"/>
    </row>
    <row r="27" spans="6:20" s="5" customFormat="1" ht="30" customHeight="1">
      <c r="F27" s="16"/>
      <c r="I27"/>
      <c r="J27"/>
      <c r="K27"/>
      <c r="L27"/>
      <c r="M27"/>
      <c r="N27"/>
      <c r="O27"/>
      <c r="P27"/>
      <c r="Q27"/>
      <c r="R27"/>
      <c r="S27"/>
      <c r="T27"/>
    </row>
    <row r="28" spans="6:20" s="5" customFormat="1" ht="33.75" customHeight="1">
      <c r="F28" s="16"/>
      <c r="I28"/>
      <c r="J28"/>
      <c r="K28"/>
      <c r="L28"/>
      <c r="M28"/>
      <c r="N28"/>
      <c r="O28"/>
      <c r="P28"/>
      <c r="Q28"/>
      <c r="R28"/>
      <c r="S28"/>
      <c r="T28"/>
    </row>
    <row r="29" spans="1:23" ht="31.5" customHeight="1">
      <c r="A29" s="8"/>
      <c r="B29" s="20"/>
      <c r="C29" s="18"/>
      <c r="D29" s="22"/>
      <c r="E29" s="18"/>
      <c r="U29" s="22"/>
      <c r="V29" s="18"/>
      <c r="W29" s="5"/>
    </row>
    <row r="30" spans="1:23" ht="31.5" customHeight="1">
      <c r="A30" s="8"/>
      <c r="B30" s="18"/>
      <c r="C30" s="18"/>
      <c r="D30" s="22"/>
      <c r="E30" s="18"/>
      <c r="U30" s="22"/>
      <c r="V30" s="18"/>
      <c r="W30" s="5"/>
    </row>
    <row r="31" spans="1:23" ht="31.5" customHeight="1">
      <c r="A31" s="8"/>
      <c r="B31" s="18"/>
      <c r="C31" s="23"/>
      <c r="D31" s="19"/>
      <c r="E31" s="20"/>
      <c r="U31" s="21"/>
      <c r="V31" s="20"/>
      <c r="W31" s="5"/>
    </row>
    <row r="32" spans="1:23" ht="31.5" customHeight="1">
      <c r="A32" s="8"/>
      <c r="B32" s="18"/>
      <c r="C32" s="18"/>
      <c r="D32" s="22"/>
      <c r="E32" s="18"/>
      <c r="U32" s="22"/>
      <c r="V32" s="18"/>
      <c r="W32" s="5"/>
    </row>
    <row r="33" spans="1:23" ht="31.5" customHeight="1">
      <c r="A33" s="8"/>
      <c r="B33" s="24"/>
      <c r="C33" s="23"/>
      <c r="D33" s="19"/>
      <c r="E33" s="20"/>
      <c r="U33" s="21"/>
      <c r="V33" s="20"/>
      <c r="W33" s="5"/>
    </row>
    <row r="34" spans="1:23" ht="31.5" customHeight="1">
      <c r="A34" s="8"/>
      <c r="B34" s="24"/>
      <c r="C34" s="23"/>
      <c r="D34" s="19"/>
      <c r="E34" s="20"/>
      <c r="U34" s="21"/>
      <c r="V34" s="20"/>
      <c r="W34" s="5"/>
    </row>
    <row r="35" spans="1:23" ht="31.5" customHeight="1">
      <c r="A35" s="8"/>
      <c r="B35" s="24"/>
      <c r="C35" s="23"/>
      <c r="D35" s="19"/>
      <c r="E35" s="20"/>
      <c r="U35" s="21"/>
      <c r="V35" s="20"/>
      <c r="W35" s="5"/>
    </row>
    <row r="36" spans="1:23" ht="31.5" customHeight="1">
      <c r="A36" s="8"/>
      <c r="B36" s="18"/>
      <c r="C36" s="23"/>
      <c r="D36" s="19"/>
      <c r="E36" s="20"/>
      <c r="U36" s="21"/>
      <c r="V36" s="20"/>
      <c r="W36" s="5"/>
    </row>
    <row r="37" spans="1:23" s="1" customFormat="1" ht="10.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6"/>
      <c r="W37" s="3"/>
    </row>
    <row r="38" spans="1:23" ht="10.5" customHeight="1">
      <c r="A38" s="8"/>
      <c r="B38" s="7"/>
      <c r="C38" s="7"/>
      <c r="D38" s="7"/>
      <c r="E38" s="7"/>
      <c r="U38" s="17"/>
      <c r="V38" s="7"/>
      <c r="W38" s="5"/>
    </row>
    <row r="39" spans="1:23" ht="10.5" customHeight="1">
      <c r="A39" s="8"/>
      <c r="B39" s="7"/>
      <c r="C39" s="7"/>
      <c r="D39" s="7"/>
      <c r="E39" s="7"/>
      <c r="U39" s="17"/>
      <c r="V39" s="7"/>
      <c r="W39" s="5"/>
    </row>
    <row r="40" spans="1:23" ht="14.25" customHeight="1">
      <c r="A40" s="9"/>
      <c r="B40" s="10"/>
      <c r="C40" s="10"/>
      <c r="D40" s="11"/>
      <c r="E40" s="10"/>
      <c r="U40" s="11"/>
      <c r="V40" s="3"/>
      <c r="W40" s="5"/>
    </row>
    <row r="41" spans="1:23" ht="12.75">
      <c r="A41" s="15"/>
      <c r="B41" s="5"/>
      <c r="C41" s="5"/>
      <c r="D41" s="16"/>
      <c r="E41" s="5"/>
      <c r="U41" s="16"/>
      <c r="V41" s="5"/>
      <c r="W41" s="5"/>
    </row>
    <row r="42" spans="1:23" ht="12.75">
      <c r="A42" s="15"/>
      <c r="B42" s="5"/>
      <c r="C42" s="5"/>
      <c r="D42" s="16"/>
      <c r="E42" s="5"/>
      <c r="U42" s="16"/>
      <c r="V42" s="5"/>
      <c r="W42" s="5"/>
    </row>
    <row r="43" spans="1:23" ht="12.75">
      <c r="A43" s="15"/>
      <c r="B43" s="5"/>
      <c r="C43" s="5"/>
      <c r="D43" s="16"/>
      <c r="E43" s="5"/>
      <c r="U43" s="16"/>
      <c r="V43" s="5"/>
      <c r="W43" s="5"/>
    </row>
    <row r="44" spans="1:23" ht="12.75">
      <c r="A44" s="15"/>
      <c r="B44" s="5"/>
      <c r="C44" s="5"/>
      <c r="D44" s="16"/>
      <c r="E44" s="5"/>
      <c r="U44" s="16"/>
      <c r="V44" s="5"/>
      <c r="W44" s="5"/>
    </row>
    <row r="45" spans="1:23" ht="12.75">
      <c r="A45" s="15"/>
      <c r="B45" s="5"/>
      <c r="C45" s="5"/>
      <c r="D45" s="16"/>
      <c r="E45" s="5"/>
      <c r="U45" s="16"/>
      <c r="V45" s="5"/>
      <c r="W45" s="5"/>
    </row>
    <row r="46" spans="1:23" ht="12.75">
      <c r="A46" s="15"/>
      <c r="B46" s="5"/>
      <c r="C46" s="5"/>
      <c r="D46" s="16"/>
      <c r="E46" s="5"/>
      <c r="U46" s="16"/>
      <c r="V46" s="5"/>
      <c r="W46" s="5"/>
    </row>
    <row r="47" spans="1:23" ht="12.75">
      <c r="A47" s="15"/>
      <c r="B47" s="5"/>
      <c r="C47" s="5"/>
      <c r="D47" s="16"/>
      <c r="E47" s="5"/>
      <c r="U47" s="16"/>
      <c r="V47" s="5"/>
      <c r="W47" s="5"/>
    </row>
    <row r="48" spans="1:23" ht="12.75">
      <c r="A48" s="15"/>
      <c r="B48" s="5"/>
      <c r="C48" s="5"/>
      <c r="D48" s="16"/>
      <c r="E48" s="5"/>
      <c r="U48" s="16"/>
      <c r="V48" s="5"/>
      <c r="W48" s="5"/>
    </row>
    <row r="49" spans="1:23" ht="12.75">
      <c r="A49" s="15"/>
      <c r="B49" s="5"/>
      <c r="C49" s="5"/>
      <c r="D49" s="16"/>
      <c r="E49" s="5"/>
      <c r="U49" s="16"/>
      <c r="V49" s="5"/>
      <c r="W49" s="5"/>
    </row>
    <row r="50" spans="1:23" ht="12.75">
      <c r="A50" s="15"/>
      <c r="B50" s="5"/>
      <c r="C50" s="5"/>
      <c r="D50" s="16"/>
      <c r="E50" s="5"/>
      <c r="U50" s="16"/>
      <c r="V50" s="5"/>
      <c r="W50" s="5"/>
    </row>
  </sheetData>
  <sheetProtection/>
  <mergeCells count="18">
    <mergeCell ref="A37:U37"/>
    <mergeCell ref="T9:T10"/>
    <mergeCell ref="A9:A10"/>
    <mergeCell ref="B9:B10"/>
    <mergeCell ref="C9:C10"/>
    <mergeCell ref="D9:D10"/>
    <mergeCell ref="E9:E10"/>
    <mergeCell ref="P9:P10"/>
    <mergeCell ref="Q9:Q10"/>
    <mergeCell ref="R9:R10"/>
    <mergeCell ref="O9:O10"/>
    <mergeCell ref="S9:S10"/>
    <mergeCell ref="D7:O7"/>
    <mergeCell ref="A8:T8"/>
    <mergeCell ref="F9:F10"/>
    <mergeCell ref="G9:G10"/>
    <mergeCell ref="H9:H10"/>
    <mergeCell ref="I9:N9"/>
  </mergeCells>
  <printOptions/>
  <pageMargins left="0.3937007874015748" right="0.2362204724409449" top="0.5" bottom="0.3937007874015748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A10">
      <selection activeCell="F20" sqref="F20"/>
    </sheetView>
  </sheetViews>
  <sheetFormatPr defaultColWidth="9.140625" defaultRowHeight="12.75"/>
  <cols>
    <col min="1" max="1" width="3.57421875" style="4" customWidth="1"/>
    <col min="2" max="2" width="19.28125" style="0" customWidth="1"/>
    <col min="3" max="3" width="23.57421875" style="0" customWidth="1"/>
    <col min="4" max="4" width="4.7109375" style="2" customWidth="1"/>
    <col min="5" max="5" width="11.57421875" style="58" customWidth="1"/>
    <col min="6" max="6" width="9.57421875" style="2" customWidth="1"/>
    <col min="7" max="7" width="9.57421875" style="0" customWidth="1"/>
    <col min="8" max="8" width="10.7109375" style="0" customWidth="1"/>
    <col min="9" max="9" width="3.421875" style="0" customWidth="1"/>
    <col min="10" max="10" width="4.00390625" style="0" customWidth="1"/>
    <col min="11" max="11" width="4.140625" style="0" customWidth="1"/>
    <col min="12" max="12" width="2.8515625" style="0" customWidth="1"/>
    <col min="13" max="13" width="3.140625" style="0" customWidth="1"/>
    <col min="14" max="14" width="3.57421875" style="0" customWidth="1"/>
    <col min="15" max="15" width="5.57421875" style="0" customWidth="1"/>
    <col min="16" max="16" width="0.71875" style="0" hidden="1" customWidth="1"/>
    <col min="17" max="17" width="9.57421875" style="0" customWidth="1"/>
    <col min="18" max="18" width="8.57421875" style="0" customWidth="1"/>
    <col min="19" max="19" width="11.28125" style="0" customWidth="1"/>
    <col min="20" max="20" width="4.140625" style="0" customWidth="1"/>
  </cols>
  <sheetData>
    <row r="1" spans="5:31" s="1" customFormat="1" ht="9.75" customHeight="1">
      <c r="E1" s="53"/>
      <c r="F1" s="42" t="s">
        <v>5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2"/>
      <c r="AC1" s="42"/>
      <c r="AD1" s="42"/>
      <c r="AE1" s="43"/>
    </row>
    <row r="2" spans="5:31" s="1" customFormat="1" ht="9.75" customHeight="1">
      <c r="E2" s="53"/>
      <c r="F2" s="42" t="s">
        <v>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2"/>
      <c r="AC2" s="42"/>
      <c r="AD2" s="42"/>
      <c r="AE2" s="43"/>
    </row>
    <row r="3" spans="5:31" s="1" customFormat="1" ht="9.75" customHeight="1">
      <c r="E3" s="54"/>
      <c r="F3" s="42" t="s">
        <v>61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2"/>
      <c r="AC3" s="42"/>
      <c r="AD3" s="42"/>
      <c r="AE3" s="43"/>
    </row>
    <row r="4" spans="5:31" s="1" customFormat="1" ht="9.75" customHeight="1">
      <c r="E4" s="54"/>
      <c r="F4" s="42" t="s">
        <v>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2"/>
      <c r="AC4" s="42"/>
      <c r="AD4" s="42"/>
      <c r="AE4" s="43"/>
    </row>
    <row r="5" spans="2:31" s="1" customFormat="1" ht="9.75" customHeight="1">
      <c r="B5" s="45" t="s">
        <v>62</v>
      </c>
      <c r="D5" s="46"/>
      <c r="E5" s="55"/>
      <c r="H5" s="42"/>
      <c r="N5" s="47" t="s">
        <v>29</v>
      </c>
      <c r="O5" s="48"/>
      <c r="AE5" s="43"/>
    </row>
    <row r="6" spans="3:24" s="1" customFormat="1" ht="13.5" customHeight="1">
      <c r="C6" s="49" t="s">
        <v>68</v>
      </c>
      <c r="D6" s="49"/>
      <c r="E6" s="5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0" s="95" customFormat="1" ht="19.5" customHeight="1">
      <c r="A7" s="155" t="s">
        <v>93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1:33" s="25" customFormat="1" ht="14.25" customHeight="1">
      <c r="A8" s="136" t="s">
        <v>94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52"/>
      <c r="V8" s="50"/>
      <c r="W8" s="50"/>
      <c r="X8" s="50"/>
      <c r="Y8" s="50"/>
      <c r="AG8" s="51"/>
    </row>
    <row r="9" spans="1:20" ht="17.25" customHeight="1">
      <c r="A9" s="105" t="s">
        <v>0</v>
      </c>
      <c r="B9" s="151" t="s">
        <v>2</v>
      </c>
      <c r="C9" s="152" t="s">
        <v>4</v>
      </c>
      <c r="D9" s="153" t="s">
        <v>3</v>
      </c>
      <c r="E9" s="157" t="s">
        <v>1</v>
      </c>
      <c r="F9" s="147" t="s">
        <v>44</v>
      </c>
      <c r="G9" s="147" t="s">
        <v>45</v>
      </c>
      <c r="H9" s="147" t="s">
        <v>46</v>
      </c>
      <c r="I9" s="149" t="s">
        <v>47</v>
      </c>
      <c r="J9" s="149"/>
      <c r="K9" s="149"/>
      <c r="L9" s="149"/>
      <c r="M9" s="149"/>
      <c r="N9" s="149"/>
      <c r="O9" s="146" t="s">
        <v>48</v>
      </c>
      <c r="P9" s="147" t="s">
        <v>57</v>
      </c>
      <c r="Q9" s="147" t="s">
        <v>49</v>
      </c>
      <c r="R9" s="147" t="s">
        <v>50</v>
      </c>
      <c r="S9" s="147" t="s">
        <v>51</v>
      </c>
      <c r="T9" s="150" t="s">
        <v>52</v>
      </c>
    </row>
    <row r="10" spans="1:20" ht="88.5" customHeight="1">
      <c r="A10" s="156"/>
      <c r="B10" s="151"/>
      <c r="C10" s="152"/>
      <c r="D10" s="154"/>
      <c r="E10" s="157"/>
      <c r="F10" s="147"/>
      <c r="G10" s="147"/>
      <c r="H10" s="147"/>
      <c r="I10" s="29" t="s">
        <v>53</v>
      </c>
      <c r="J10" s="29" t="s">
        <v>54</v>
      </c>
      <c r="K10" s="29" t="s">
        <v>58</v>
      </c>
      <c r="L10" s="29" t="s">
        <v>55</v>
      </c>
      <c r="M10" s="29" t="s">
        <v>59</v>
      </c>
      <c r="N10" s="29" t="s">
        <v>56</v>
      </c>
      <c r="O10" s="146"/>
      <c r="P10" s="147"/>
      <c r="Q10" s="147"/>
      <c r="R10" s="147"/>
      <c r="S10" s="147"/>
      <c r="T10" s="150"/>
    </row>
    <row r="11" spans="1:20" ht="47.25" customHeight="1">
      <c r="A11" s="12">
        <v>1</v>
      </c>
      <c r="B11" s="87" t="s">
        <v>90</v>
      </c>
      <c r="C11" s="31" t="s">
        <v>24</v>
      </c>
      <c r="D11" s="32" t="s">
        <v>39</v>
      </c>
      <c r="E11" s="41" t="s">
        <v>12</v>
      </c>
      <c r="F11" s="88">
        <v>0.03958333333333333</v>
      </c>
      <c r="G11" s="88">
        <v>0.057847222222222223</v>
      </c>
      <c r="H11" s="88">
        <f aca="true" t="shared" si="0" ref="H11:H17">G11-F11</f>
        <v>0.018263888888888892</v>
      </c>
      <c r="I11" s="27">
        <v>0</v>
      </c>
      <c r="J11" s="27">
        <v>0</v>
      </c>
      <c r="K11" s="36">
        <v>3</v>
      </c>
      <c r="L11" s="36" t="s">
        <v>60</v>
      </c>
      <c r="M11" s="27">
        <v>0</v>
      </c>
      <c r="N11" s="27">
        <v>0</v>
      </c>
      <c r="O11" s="30">
        <f aca="true" t="shared" si="1" ref="O11:O17">SUM(I11:N11)</f>
        <v>3</v>
      </c>
      <c r="P11" s="37">
        <v>0.000173611111111111</v>
      </c>
      <c r="Q11" s="88">
        <f aca="true" t="shared" si="2" ref="Q11:Q17">O11*P11</f>
        <v>0.000520833333333333</v>
      </c>
      <c r="R11" s="28"/>
      <c r="S11" s="88">
        <f aca="true" t="shared" si="3" ref="S11:S17">H11+Q11-R11</f>
        <v>0.018784722222222223</v>
      </c>
      <c r="T11" s="39">
        <v>1</v>
      </c>
    </row>
    <row r="12" spans="1:20" ht="37.5" customHeight="1">
      <c r="A12" s="12">
        <v>2</v>
      </c>
      <c r="B12" s="87" t="s">
        <v>88</v>
      </c>
      <c r="C12" s="31" t="s">
        <v>26</v>
      </c>
      <c r="D12" s="32" t="s">
        <v>41</v>
      </c>
      <c r="E12" s="41" t="s">
        <v>11</v>
      </c>
      <c r="F12" s="88">
        <v>0.04097222222222222</v>
      </c>
      <c r="G12" s="88">
        <v>0.059201388888888894</v>
      </c>
      <c r="H12" s="88">
        <f t="shared" si="0"/>
        <v>0.01822916666666667</v>
      </c>
      <c r="I12" s="27">
        <v>0</v>
      </c>
      <c r="J12" s="27">
        <v>0</v>
      </c>
      <c r="K12" s="27">
        <v>10</v>
      </c>
      <c r="L12" s="36" t="s">
        <v>60</v>
      </c>
      <c r="M12" s="27">
        <v>0</v>
      </c>
      <c r="N12" s="27">
        <v>0</v>
      </c>
      <c r="O12" s="30">
        <f t="shared" si="1"/>
        <v>10</v>
      </c>
      <c r="P12" s="37">
        <v>0.000173611111111111</v>
      </c>
      <c r="Q12" s="88">
        <f t="shared" si="2"/>
        <v>0.0017361111111111101</v>
      </c>
      <c r="R12" s="28"/>
      <c r="S12" s="88">
        <f t="shared" si="3"/>
        <v>0.019965277777777783</v>
      </c>
      <c r="T12" s="39">
        <v>2</v>
      </c>
    </row>
    <row r="13" spans="1:20" ht="37.5" customHeight="1">
      <c r="A13" s="12">
        <v>3</v>
      </c>
      <c r="B13" s="87" t="s">
        <v>83</v>
      </c>
      <c r="C13" s="31" t="s">
        <v>22</v>
      </c>
      <c r="D13" s="32" t="s">
        <v>37</v>
      </c>
      <c r="E13" s="41" t="s">
        <v>14</v>
      </c>
      <c r="F13" s="88">
        <v>0.024305555555555556</v>
      </c>
      <c r="G13" s="88">
        <v>0.05167824074074074</v>
      </c>
      <c r="H13" s="88">
        <f t="shared" si="0"/>
        <v>0.027372685185185184</v>
      </c>
      <c r="I13" s="27">
        <v>0</v>
      </c>
      <c r="J13" s="27">
        <v>1</v>
      </c>
      <c r="K13" s="27">
        <v>3</v>
      </c>
      <c r="L13" s="36" t="s">
        <v>60</v>
      </c>
      <c r="M13" s="27">
        <v>0</v>
      </c>
      <c r="N13" s="27">
        <v>0</v>
      </c>
      <c r="O13" s="30">
        <f t="shared" si="1"/>
        <v>4</v>
      </c>
      <c r="P13" s="37">
        <v>0.000173611111111111</v>
      </c>
      <c r="Q13" s="88">
        <f t="shared" si="2"/>
        <v>0.000694444444444444</v>
      </c>
      <c r="R13" s="28">
        <v>0.003587962962962963</v>
      </c>
      <c r="S13" s="88">
        <f t="shared" si="3"/>
        <v>0.024479166666666666</v>
      </c>
      <c r="T13" s="39">
        <v>3</v>
      </c>
    </row>
    <row r="14" spans="1:20" ht="37.5" customHeight="1">
      <c r="A14" s="12">
        <v>4</v>
      </c>
      <c r="B14" s="87" t="s">
        <v>88</v>
      </c>
      <c r="C14" s="31" t="s">
        <v>28</v>
      </c>
      <c r="D14" s="32" t="s">
        <v>43</v>
      </c>
      <c r="E14" s="41" t="s">
        <v>11</v>
      </c>
      <c r="F14" s="91">
        <v>0.059722222222222225</v>
      </c>
      <c r="G14" s="91">
        <v>0.0847337962962963</v>
      </c>
      <c r="H14" s="88">
        <f t="shared" si="0"/>
        <v>0.025011574074074068</v>
      </c>
      <c r="I14" s="27">
        <v>0</v>
      </c>
      <c r="J14" s="27">
        <v>0</v>
      </c>
      <c r="K14" s="36">
        <v>6</v>
      </c>
      <c r="L14" s="36" t="s">
        <v>60</v>
      </c>
      <c r="M14" s="27">
        <v>0</v>
      </c>
      <c r="N14" s="27">
        <v>0</v>
      </c>
      <c r="O14" s="30">
        <f t="shared" si="1"/>
        <v>6</v>
      </c>
      <c r="P14" s="37">
        <v>0.000173611111111111</v>
      </c>
      <c r="Q14" s="88">
        <f t="shared" si="2"/>
        <v>0.001041666666666666</v>
      </c>
      <c r="R14" s="28"/>
      <c r="S14" s="88">
        <f t="shared" si="3"/>
        <v>0.026053240740740734</v>
      </c>
      <c r="T14" s="38">
        <v>4</v>
      </c>
    </row>
    <row r="15" spans="1:20" ht="37.5" customHeight="1">
      <c r="A15" s="12">
        <v>5</v>
      </c>
      <c r="B15" s="87" t="s">
        <v>91</v>
      </c>
      <c r="C15" s="31" t="s">
        <v>23</v>
      </c>
      <c r="D15" s="32" t="s">
        <v>38</v>
      </c>
      <c r="E15" s="41" t="s">
        <v>17</v>
      </c>
      <c r="F15" s="88">
        <v>0.034722222222222224</v>
      </c>
      <c r="G15" s="88">
        <v>0.05833333333333333</v>
      </c>
      <c r="H15" s="88">
        <f t="shared" si="0"/>
        <v>0.023611111111111104</v>
      </c>
      <c r="I15" s="27">
        <v>0</v>
      </c>
      <c r="J15" s="27">
        <v>0</v>
      </c>
      <c r="K15" s="27">
        <v>10</v>
      </c>
      <c r="L15" s="36" t="s">
        <v>60</v>
      </c>
      <c r="M15" s="27">
        <v>0</v>
      </c>
      <c r="N15" s="27">
        <v>10</v>
      </c>
      <c r="O15" s="30">
        <f t="shared" si="1"/>
        <v>20</v>
      </c>
      <c r="P15" s="37">
        <v>0.000173611111111111</v>
      </c>
      <c r="Q15" s="88">
        <f t="shared" si="2"/>
        <v>0.0034722222222222203</v>
      </c>
      <c r="R15" s="28"/>
      <c r="S15" s="88">
        <f t="shared" si="3"/>
        <v>0.027083333333333324</v>
      </c>
      <c r="T15" s="38">
        <v>5</v>
      </c>
    </row>
    <row r="16" spans="1:20" ht="37.5" customHeight="1">
      <c r="A16" s="12">
        <v>6</v>
      </c>
      <c r="B16" s="87" t="s">
        <v>84</v>
      </c>
      <c r="C16" s="33" t="s">
        <v>25</v>
      </c>
      <c r="D16" s="32" t="s">
        <v>40</v>
      </c>
      <c r="E16" s="57" t="s">
        <v>19</v>
      </c>
      <c r="F16" s="88">
        <v>0.04583333333333334</v>
      </c>
      <c r="G16" s="88">
        <v>0.07657407407407407</v>
      </c>
      <c r="H16" s="88">
        <f t="shared" si="0"/>
        <v>0.030740740740740735</v>
      </c>
      <c r="I16" s="27">
        <v>0</v>
      </c>
      <c r="J16" s="27">
        <v>0</v>
      </c>
      <c r="K16" s="27">
        <v>0</v>
      </c>
      <c r="L16" s="36" t="s">
        <v>60</v>
      </c>
      <c r="M16" s="27">
        <v>0</v>
      </c>
      <c r="N16" s="27">
        <v>10</v>
      </c>
      <c r="O16" s="30">
        <f t="shared" si="1"/>
        <v>10</v>
      </c>
      <c r="P16" s="37">
        <v>0.000173611111111111</v>
      </c>
      <c r="Q16" s="88">
        <f t="shared" si="2"/>
        <v>0.0017361111111111101</v>
      </c>
      <c r="R16" s="28"/>
      <c r="S16" s="88">
        <f t="shared" si="3"/>
        <v>0.03247685185185185</v>
      </c>
      <c r="T16" s="38">
        <v>6</v>
      </c>
    </row>
    <row r="17" spans="1:20" ht="37.5" customHeight="1">
      <c r="A17" s="12">
        <v>7</v>
      </c>
      <c r="B17" s="87" t="s">
        <v>83</v>
      </c>
      <c r="C17" s="31" t="s">
        <v>27</v>
      </c>
      <c r="D17" s="32" t="s">
        <v>42</v>
      </c>
      <c r="E17" s="41" t="s">
        <v>14</v>
      </c>
      <c r="F17" s="88">
        <v>0.05486111111111111</v>
      </c>
      <c r="G17" s="88">
        <v>0.1007175925925926</v>
      </c>
      <c r="H17" s="88">
        <f t="shared" si="0"/>
        <v>0.045856481481481484</v>
      </c>
      <c r="I17" s="27">
        <v>0</v>
      </c>
      <c r="J17" s="27">
        <v>3</v>
      </c>
      <c r="K17" s="27">
        <v>3</v>
      </c>
      <c r="L17" s="36" t="s">
        <v>60</v>
      </c>
      <c r="M17" s="27">
        <v>0</v>
      </c>
      <c r="N17" s="27">
        <v>20</v>
      </c>
      <c r="O17" s="30">
        <f t="shared" si="1"/>
        <v>26</v>
      </c>
      <c r="P17" s="37">
        <v>0.000173611111111111</v>
      </c>
      <c r="Q17" s="88">
        <f t="shared" si="2"/>
        <v>0.004513888888888886</v>
      </c>
      <c r="R17" s="28"/>
      <c r="S17" s="88">
        <f t="shared" si="3"/>
        <v>0.05037037037037037</v>
      </c>
      <c r="T17" s="40">
        <v>7</v>
      </c>
    </row>
    <row r="19" spans="1:36" s="35" customFormat="1" ht="15">
      <c r="A19" s="82"/>
      <c r="C19" s="35" t="s">
        <v>64</v>
      </c>
      <c r="D19" s="83"/>
      <c r="F19" s="84" t="s">
        <v>92</v>
      </c>
      <c r="G19" s="84"/>
      <c r="O19" s="84"/>
      <c r="P19" s="84"/>
      <c r="T19" s="79"/>
      <c r="V19" s="79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</row>
    <row r="20" spans="1:35" s="35" customFormat="1" ht="25.5" customHeight="1">
      <c r="A20" s="82"/>
      <c r="C20" s="69" t="s">
        <v>65</v>
      </c>
      <c r="D20" s="83"/>
      <c r="F20" s="86" t="s">
        <v>63</v>
      </c>
      <c r="G20" s="85"/>
      <c r="U20" s="79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</row>
    <row r="21" spans="1:21" s="35" customFormat="1" ht="31.5" customHeight="1">
      <c r="A21" s="92"/>
      <c r="B21" s="24"/>
      <c r="C21" s="23"/>
      <c r="D21" s="19"/>
      <c r="E21" s="20"/>
      <c r="F21" s="93"/>
      <c r="G21" s="94"/>
      <c r="H21" s="84"/>
      <c r="U21" s="84"/>
    </row>
    <row r="22" spans="1:21" ht="31.5" customHeight="1">
      <c r="A22" s="8"/>
      <c r="B22" s="24"/>
      <c r="C22" s="23"/>
      <c r="D22" s="19"/>
      <c r="E22" s="59"/>
      <c r="F22" s="11"/>
      <c r="G22" s="3"/>
      <c r="H22" s="5"/>
      <c r="U22" s="5"/>
    </row>
    <row r="23" spans="1:21" ht="31.5" customHeight="1">
      <c r="A23" s="8"/>
      <c r="B23" s="24"/>
      <c r="C23" s="23"/>
      <c r="D23" s="19"/>
      <c r="E23" s="59"/>
      <c r="F23" s="16"/>
      <c r="G23" s="5"/>
      <c r="H23" s="5"/>
      <c r="U23" s="5"/>
    </row>
    <row r="24" spans="1:21" ht="31.5" customHeight="1">
      <c r="A24" s="8"/>
      <c r="B24" s="18"/>
      <c r="C24" s="23"/>
      <c r="D24" s="19"/>
      <c r="E24" s="59"/>
      <c r="F24" s="16"/>
      <c r="G24" s="5"/>
      <c r="H24" s="5"/>
      <c r="U24" s="5"/>
    </row>
    <row r="25" spans="1:21" s="1" customFormat="1" ht="10.5" customHeight="1">
      <c r="A25" s="139"/>
      <c r="B25" s="139"/>
      <c r="C25" s="139"/>
      <c r="D25" s="139"/>
      <c r="E25" s="139"/>
      <c r="F25" s="16"/>
      <c r="G25" s="5"/>
      <c r="H25" s="5"/>
      <c r="I25"/>
      <c r="J25"/>
      <c r="K25"/>
      <c r="L25"/>
      <c r="M25"/>
      <c r="N25"/>
      <c r="O25"/>
      <c r="P25"/>
      <c r="Q25"/>
      <c r="R25"/>
      <c r="S25"/>
      <c r="T25"/>
      <c r="U25" s="3"/>
    </row>
    <row r="26" spans="1:21" ht="10.5" customHeight="1">
      <c r="A26" s="8"/>
      <c r="B26" s="7"/>
      <c r="C26" s="7"/>
      <c r="D26" s="7"/>
      <c r="E26" s="60"/>
      <c r="F26" s="16"/>
      <c r="G26" s="5"/>
      <c r="H26" s="5"/>
      <c r="U26" s="5"/>
    </row>
    <row r="27" spans="1:21" ht="10.5" customHeight="1">
      <c r="A27" s="8"/>
      <c r="B27" s="7"/>
      <c r="C27" s="7"/>
      <c r="D27" s="7"/>
      <c r="E27" s="60"/>
      <c r="F27" s="16"/>
      <c r="G27" s="5"/>
      <c r="H27" s="5"/>
      <c r="U27" s="5"/>
    </row>
    <row r="28" spans="1:21" ht="14.25" customHeight="1">
      <c r="A28" s="9"/>
      <c r="B28" s="10"/>
      <c r="C28" s="10"/>
      <c r="D28" s="11"/>
      <c r="E28" s="61"/>
      <c r="F28" s="16"/>
      <c r="G28" s="5"/>
      <c r="H28" s="5"/>
      <c r="U28" s="5"/>
    </row>
    <row r="29" spans="1:21" ht="12.75">
      <c r="A29" s="15"/>
      <c r="B29" s="5"/>
      <c r="C29" s="5"/>
      <c r="D29" s="16"/>
      <c r="E29" s="62"/>
      <c r="F29" s="16"/>
      <c r="G29" s="5"/>
      <c r="H29" s="5"/>
      <c r="U29" s="5"/>
    </row>
    <row r="30" spans="1:21" ht="12.75">
      <c r="A30" s="15"/>
      <c r="B30" s="5"/>
      <c r="C30" s="5"/>
      <c r="D30" s="16"/>
      <c r="E30" s="62"/>
      <c r="F30" s="16"/>
      <c r="G30" s="5"/>
      <c r="H30" s="5"/>
      <c r="U30" s="5"/>
    </row>
    <row r="31" spans="1:21" ht="12.75">
      <c r="A31" s="15"/>
      <c r="B31" s="5"/>
      <c r="C31" s="5"/>
      <c r="D31" s="16"/>
      <c r="E31" s="62"/>
      <c r="F31" s="16"/>
      <c r="G31" s="5"/>
      <c r="H31" s="5"/>
      <c r="U31" s="5"/>
    </row>
    <row r="32" spans="1:21" ht="12.75">
      <c r="A32" s="15"/>
      <c r="B32" s="5"/>
      <c r="C32" s="5"/>
      <c r="D32" s="16"/>
      <c r="E32" s="62"/>
      <c r="F32" s="16"/>
      <c r="G32" s="5"/>
      <c r="H32" s="5"/>
      <c r="U32" s="5"/>
    </row>
    <row r="33" spans="1:21" ht="12.75">
      <c r="A33" s="15"/>
      <c r="B33" s="5"/>
      <c r="C33" s="5"/>
      <c r="D33" s="16"/>
      <c r="E33" s="62"/>
      <c r="U33" s="5"/>
    </row>
    <row r="34" spans="1:21" ht="12.75">
      <c r="A34" s="15"/>
      <c r="B34" s="5"/>
      <c r="C34" s="5"/>
      <c r="D34" s="16"/>
      <c r="E34" s="62"/>
      <c r="U34" s="5"/>
    </row>
    <row r="35" spans="1:21" ht="12.75">
      <c r="A35" s="15"/>
      <c r="B35" s="5"/>
      <c r="C35" s="5"/>
      <c r="D35" s="16"/>
      <c r="E35" s="62"/>
      <c r="U35" s="5"/>
    </row>
    <row r="36" spans="1:21" ht="12.75">
      <c r="A36" s="15"/>
      <c r="B36" s="5"/>
      <c r="C36" s="5"/>
      <c r="D36" s="16"/>
      <c r="E36" s="62"/>
      <c r="U36" s="5"/>
    </row>
    <row r="37" spans="1:21" ht="12.75">
      <c r="A37" s="15"/>
      <c r="B37" s="5"/>
      <c r="C37" s="5"/>
      <c r="D37" s="16"/>
      <c r="E37" s="62"/>
      <c r="U37" s="5"/>
    </row>
    <row r="38" spans="1:21" ht="12.75">
      <c r="A38" s="15"/>
      <c r="B38" s="5"/>
      <c r="C38" s="5"/>
      <c r="D38" s="16"/>
      <c r="E38" s="62"/>
      <c r="U38" s="5"/>
    </row>
  </sheetData>
  <sheetProtection/>
  <mergeCells count="18">
    <mergeCell ref="A7:T7"/>
    <mergeCell ref="T9:T10"/>
    <mergeCell ref="A9:A10"/>
    <mergeCell ref="B9:B10"/>
    <mergeCell ref="C9:C10"/>
    <mergeCell ref="D9:D10"/>
    <mergeCell ref="E9:E10"/>
    <mergeCell ref="I9:N9"/>
    <mergeCell ref="O9:O10"/>
    <mergeCell ref="P9:P10"/>
    <mergeCell ref="A25:E25"/>
    <mergeCell ref="F9:F10"/>
    <mergeCell ref="G9:G10"/>
    <mergeCell ref="H9:H10"/>
    <mergeCell ref="A8:T8"/>
    <mergeCell ref="Q9:Q10"/>
    <mergeCell ref="R9:R10"/>
    <mergeCell ref="S9:S10"/>
  </mergeCells>
  <printOptions/>
  <pageMargins left="0.3937007874015748" right="0.2362204724409449" top="0.2362204724409449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2011-02-21T11:37:54Z</cp:lastPrinted>
  <dcterms:created xsi:type="dcterms:W3CDTF">1996-10-08T23:32:33Z</dcterms:created>
  <dcterms:modified xsi:type="dcterms:W3CDTF">2011-02-21T12:02:26Z</dcterms:modified>
  <cp:category/>
  <cp:version/>
  <cp:contentType/>
  <cp:contentStatus/>
</cp:coreProperties>
</file>